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<sst xmlns="http://schemas.openxmlformats.org/spreadsheetml/2006/main" count="94" uniqueCount="33">
  <si>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</si>
  <si>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</si>
  <si>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</si>
  <si>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</si>
  <si>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</si>
  <si>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</si>
  <si>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</si>
  <si>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</si>
  <si>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</si>
  <si>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</si>
  <si>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</si>
  <si>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</si>
  <si>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</si>
  <si>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</si>
  <si>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</si>
  <si>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</si>
  <si>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</si>
  <si>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</si>
  <si>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</si>
  <si>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</si>
  <si>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</si>
  <si>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</si>
  <si>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</si>
  <si>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</si>
  <si>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</si>
  <si>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</si>
  <si>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</si>
  <si>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</si>
  <si>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</si>
  <si>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</si>
  <si>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</si>
  <si>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</si>
  <si>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сентябрь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</si>
</sst>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1" fontId="24" fillId="0" borderId="20" xfId="53" applyNumberFormat="1" applyFont="1" applyFill="1" applyBorder="1" applyAlignment="1">
      <alignment horizontal="center" vertical="top" wrapText="1"/>
      <protection/>
    </xf>
    <xf numFmtId="171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69" fontId="24" fillId="0" borderId="36" xfId="53" applyNumberFormat="1" applyFont="1" applyFill="1" applyBorder="1" applyAlignment="1">
      <alignment horizontal="center" vertical="justify"/>
      <protection/>
    </xf>
    <xf numFmtId="169" fontId="24" fillId="0" borderId="37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69" fontId="25" fillId="0" borderId="46" xfId="53" applyNumberFormat="1" applyFont="1" applyFill="1" applyBorder="1" applyAlignment="1">
      <alignment horizontal="center" vertical="justify" wrapText="1"/>
      <protection/>
    </xf>
    <xf numFmtId="169" fontId="25" fillId="0" borderId="30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69" fontId="24" fillId="0" borderId="48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6" sqref="A6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2" t="s">
        <v>32</v>
      </c>
      <c r="B2" s="102"/>
      <c r="C2" s="102"/>
      <c r="D2" s="102"/>
      <c r="E2" s="102"/>
      <c r="F2" s="102"/>
      <c r="G2" s="102"/>
      <c r="H2" s="10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2062.5990507792094</v>
      </c>
      <c r="B11" s="61"/>
      <c r="C11" s="59">
        <f>$E66*$E$70*$E$72*1000+$E$71+F$63+$E$72*1000</f>
        <v>2653.4390507792095</v>
      </c>
      <c r="D11" s="60"/>
      <c r="E11" s="61">
        <f>$E66*$E$70*$E$72*1000+$E$71+G$63+$E$72*1000</f>
        <v>2872.5190507792095</v>
      </c>
      <c r="F11" s="61"/>
      <c r="G11" s="59">
        <f>$E66*$E$70*$E$72*1000+$E$71+H$63+$E$72*1000</f>
        <v>3770.1390507792094</v>
      </c>
      <c r="H11" s="104"/>
      <c r="K11" s="31"/>
      <c r="L11" s="31"/>
      <c r="M11" s="31"/>
      <c r="N11" s="32"/>
    </row>
    <row r="12" spans="1:8" ht="15" customHeight="1" thickBot="1">
      <c r="A12" s="103" t="s">
        <v>8</v>
      </c>
      <c r="B12" s="103"/>
      <c r="C12" s="103"/>
      <c r="D12" s="103"/>
      <c r="E12" s="103"/>
      <c r="F12" s="103"/>
      <c r="G12" s="103"/>
      <c r="H12" s="103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2058.370768144658</v>
      </c>
      <c r="B15" s="61"/>
      <c r="C15" s="59">
        <f>$E67*$E$70*$E$72*1000+$E$71+F$63+$E$72*1000</f>
        <v>2649.210768144658</v>
      </c>
      <c r="D15" s="60"/>
      <c r="E15" s="61">
        <f>$E67*$E$70*$E$72*1000+$E$71+G$63+$E$72*1000</f>
        <v>2868.290768144658</v>
      </c>
      <c r="F15" s="61"/>
      <c r="G15" s="61">
        <f>$E67*$E$70*$E$72*1000+$E$71+H$63+$E$72*1000</f>
        <v>3765.910768144658</v>
      </c>
      <c r="H15" s="99"/>
    </row>
    <row r="16" spans="1:8" ht="15" customHeight="1" thickBot="1">
      <c r="A16" s="103" t="s">
        <v>9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2033.5556012074544</v>
      </c>
      <c r="B19" s="61"/>
      <c r="C19" s="59">
        <f>$E68*$E$70*$E$72*1000+$E$71+F$63+$E$72*1000</f>
        <v>2624.395601207454</v>
      </c>
      <c r="D19" s="60"/>
      <c r="E19" s="61">
        <f>$E68*$E$70*$E$72*1000+$E$71+G$63+$E$72*1000</f>
        <v>2843.4756012074545</v>
      </c>
      <c r="F19" s="61"/>
      <c r="G19" s="61">
        <f>$E68*$E$70*$E$72*1000+$E$71+H$63+$E$72*1000</f>
        <v>3741.0956012074544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2013.4885877205256</v>
      </c>
      <c r="B23" s="61"/>
      <c r="C23" s="59">
        <f>$E69*$E$70*$E$72*1000+$E$71+F$63+$E$72*1000</f>
        <v>2604.3285877205253</v>
      </c>
      <c r="D23" s="60"/>
      <c r="E23" s="61">
        <f>$E69*$E$70*$E$72*1000+$E$71+G$63+$E$72*1000</f>
        <v>2823.4085877205252</v>
      </c>
      <c r="F23" s="61"/>
      <c r="G23" s="61">
        <f>$E69*$E$70*$E$72*1000+$E$71+H$63+$E$72*1000</f>
        <v>3721.0285877205256</v>
      </c>
      <c r="H23" s="99"/>
    </row>
    <row r="24" spans="1:8" ht="43.5" customHeight="1" thickBot="1">
      <c r="A24" s="101" t="s">
        <v>30</v>
      </c>
      <c r="B24" s="101"/>
      <c r="C24" s="101"/>
      <c r="D24" s="101"/>
      <c r="E24" s="101"/>
      <c r="F24" s="101"/>
      <c r="G24" s="101"/>
      <c r="H24" s="101"/>
    </row>
    <row r="25" spans="1:8" ht="15.75" customHeight="1" thickBot="1">
      <c r="A25" s="88">
        <f>E72*1000+44.98+E71</f>
        <v>1242.9263235024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2"/>
    </row>
    <row r="27" spans="1:8" ht="18.75" customHeight="1">
      <c r="A27" s="100" t="s">
        <v>3</v>
      </c>
      <c r="B27" s="100"/>
      <c r="C27" s="100"/>
      <c r="D27" s="100"/>
      <c r="E27" s="100"/>
      <c r="F27" s="100"/>
      <c r="G27" s="100"/>
      <c r="H27" s="100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1990.4063235024</v>
      </c>
      <c r="B29" s="92"/>
      <c r="C29" s="93">
        <f>$E$71+F$63+$E$72*1000</f>
        <v>2581.2463235023997</v>
      </c>
      <c r="D29" s="94"/>
      <c r="E29" s="92">
        <f>$E$71+G$63+$E$72*1000</f>
        <v>2800.3263235024</v>
      </c>
      <c r="F29" s="92"/>
      <c r="G29" s="92">
        <f>+$E$71+H$63+$E$72*1000</f>
        <v>3697.9463235024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67" t="s">
        <v>16</v>
      </c>
      <c r="B38" s="68"/>
      <c r="C38" s="68"/>
      <c r="D38" s="69"/>
      <c r="E38" s="29">
        <f>$E66*$E$70*$I$38+$E$71+E$63+$I$38</f>
        <v>1427.61109003</v>
      </c>
      <c r="F38" s="29">
        <f>$E66*$E$70*$I$38+$E$71+F$63+$I$38</f>
        <v>2018.45109003</v>
      </c>
      <c r="G38" s="29">
        <f>$E66*$E$70*$I$38+$E$71+G$63+$I$38</f>
        <v>2237.53109003</v>
      </c>
      <c r="H38" s="29">
        <f>$E66*$E$70*$I$38+$E$71+H$63+$I$38</f>
        <v>3135.15109003</v>
      </c>
      <c r="I38" s="33">
        <v>596.29</v>
      </c>
    </row>
    <row r="39" spans="1:9" ht="15">
      <c r="A39" s="67" t="s">
        <v>15</v>
      </c>
      <c r="B39" s="68"/>
      <c r="C39" s="68"/>
      <c r="D39" s="69"/>
      <c r="E39" s="29">
        <f>$E67*$E$70*$I$39+$E$71+E$63+$I$39</f>
        <v>1853.74473481</v>
      </c>
      <c r="F39" s="29">
        <f>$E67*$E$70*$I$39+$E$71+F$63+$I$39</f>
        <v>2444.5847348099996</v>
      </c>
      <c r="G39" s="29">
        <f>$E67*$E$70*$I$39+$E$71+G$63+$I$39</f>
        <v>2663.66473481</v>
      </c>
      <c r="H39" s="29">
        <f>$E67*$E$70*$I$39+$E$71+H$63+$I$39</f>
        <v>3561.2847348100004</v>
      </c>
      <c r="I39" s="34">
        <v>1001.49</v>
      </c>
    </row>
    <row r="40" spans="1:9" ht="15.75" thickBot="1">
      <c r="A40" s="67" t="s">
        <v>14</v>
      </c>
      <c r="B40" s="68"/>
      <c r="C40" s="68"/>
      <c r="D40" s="69"/>
      <c r="E40" s="29">
        <f>$E68*$E$70*$I$40+$E$71+E$63+$I$40</f>
        <v>3246.5389311000004</v>
      </c>
      <c r="F40" s="29">
        <f>$E68*$E$70*$I$40+$E$71+F$63+$I$40</f>
        <v>3837.3789311</v>
      </c>
      <c r="G40" s="29">
        <f>$E68*$E$70*$I$40+$E$71+G$63+$I$40</f>
        <v>4056.4589311</v>
      </c>
      <c r="H40" s="30">
        <f>$E68*$E$70*$I$40+$E$71+H$63+$I$40</f>
        <v>4954.078931100001</v>
      </c>
      <c r="I40" s="34">
        <v>2365.82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16</v>
      </c>
      <c r="B44" s="68"/>
      <c r="C44" s="68"/>
      <c r="D44" s="69"/>
      <c r="E44" s="29">
        <f>$E67*$E$70*$I$38+$E$71+E$63+$I$38</f>
        <v>1425.50141601</v>
      </c>
      <c r="F44" s="29">
        <f>$E67*$E$70*$I$38+$E$71+F$63+$I$38</f>
        <v>2016.3414160099999</v>
      </c>
      <c r="G44" s="29">
        <f>$E67*$E$70*$I$38+$E$71+G$63+$I$38</f>
        <v>2235.42141601</v>
      </c>
      <c r="H44" s="29">
        <f>$E67*$E$70*$I$38+$E$71+H$63+$I$38</f>
        <v>3133.04141601</v>
      </c>
    </row>
    <row r="45" spans="1:8" ht="15">
      <c r="A45" s="67" t="s">
        <v>15</v>
      </c>
      <c r="B45" s="68"/>
      <c r="C45" s="68"/>
      <c r="D45" s="69"/>
      <c r="E45" s="29">
        <f>$E67*$E$70*$I$39+$E$71+E$63+$I$39</f>
        <v>1853.74473481</v>
      </c>
      <c r="F45" s="29">
        <f>$E67*$E$70*$I$39+$E$71+F$63+$I$39</f>
        <v>2444.5847348099996</v>
      </c>
      <c r="G45" s="29">
        <f>$E67*$E$70*$I$39+$E$71+G$63+$I$39</f>
        <v>2663.66473481</v>
      </c>
      <c r="H45" s="29">
        <f>$E67*$E$70*$I$39+$E$71+H$63+$I$39</f>
        <v>3561.2847348100004</v>
      </c>
    </row>
    <row r="46" spans="1:8" ht="15.75" thickBot="1">
      <c r="A46" s="67" t="s">
        <v>14</v>
      </c>
      <c r="B46" s="68"/>
      <c r="C46" s="68"/>
      <c r="D46" s="69"/>
      <c r="E46" s="29">
        <f>$E67*$E$70*$I$40+$E$71+E$63+$I$40</f>
        <v>3295.66281758</v>
      </c>
      <c r="F46" s="29">
        <f>$E67*$E$70*$I$40+$E$71+F$63+$I$40</f>
        <v>3886.50281758</v>
      </c>
      <c r="G46" s="29">
        <f>$E67*$E$70*$I$40+$E$71+G$63+$I$40</f>
        <v>4105.58281758</v>
      </c>
      <c r="H46" s="30">
        <f>$E67*$E$70*$I$40+$E$71+H$63+$I$40</f>
        <v>5003.202817580001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16</v>
      </c>
      <c r="B50" s="68"/>
      <c r="C50" s="68"/>
      <c r="D50" s="69"/>
      <c r="E50" s="29">
        <f>$E68*$E$70*$I$38+$E$71+E$63+$I$38</f>
        <v>1413.12005045</v>
      </c>
      <c r="F50" s="29">
        <f>$E68*$E$70*$I$38+$E$71+F$63+$I$38</f>
        <v>2003.96005045</v>
      </c>
      <c r="G50" s="29">
        <f>$E68*$E$70*$I$38+$E$71+G$63+$I$38</f>
        <v>2223.0400504500003</v>
      </c>
      <c r="H50" s="29">
        <f>$E68*$E$70*$I$38+$E$71+H$63+$I$38</f>
        <v>3120.6600504499997</v>
      </c>
    </row>
    <row r="51" spans="1:8" ht="15">
      <c r="A51" s="67" t="s">
        <v>15</v>
      </c>
      <c r="B51" s="68"/>
      <c r="C51" s="68"/>
      <c r="D51" s="69"/>
      <c r="E51" s="29">
        <f>$E68*$E$70*$I$39+$E$71+E$63+$I$39</f>
        <v>1832.9497964500001</v>
      </c>
      <c r="F51" s="29">
        <f>$E68*$E$70*$I$39+$E$71+F$63+$I$39</f>
        <v>2423.78979645</v>
      </c>
      <c r="G51" s="29">
        <f>$E68*$E$70*$I$39+$E$71+G$63+$I$39</f>
        <v>2642.86979645</v>
      </c>
      <c r="H51" s="29">
        <f>$E68*$E$70*$I$39+$E$71+H$63+$I$39</f>
        <v>3540.4897964499996</v>
      </c>
    </row>
    <row r="52" spans="1:8" ht="15.75" thickBot="1">
      <c r="A52" s="67" t="s">
        <v>14</v>
      </c>
      <c r="B52" s="68"/>
      <c r="C52" s="68"/>
      <c r="D52" s="69"/>
      <c r="E52" s="29">
        <f>$E68*$E$70*$I$40+$E$71+E$63+$I$40</f>
        <v>3246.5389311000004</v>
      </c>
      <c r="F52" s="29">
        <f>$E68*$E$70*$I$40+$E$71+F$63+$I$40</f>
        <v>3837.3789311</v>
      </c>
      <c r="G52" s="29">
        <f>$E68*$E$70*$I$40+$E$71+G$63+$I$40</f>
        <v>4056.4589311</v>
      </c>
      <c r="H52" s="30">
        <f>$E68*$E$70*$I$40+$E$71+H$63+$I$40</f>
        <v>4954.078931100001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16</v>
      </c>
      <c r="B56" s="68"/>
      <c r="C56" s="68"/>
      <c r="D56" s="69"/>
      <c r="E56" s="29">
        <f>$E69*$E$70*$I$38+$E$71+E$63+$I$38</f>
        <v>1403.10774506</v>
      </c>
      <c r="F56" s="29">
        <f>$E69*$E$70*$I$38+$E$71+F$63+$I$38</f>
        <v>1993.94774506</v>
      </c>
      <c r="G56" s="29">
        <f>$E69*$E$70*$I$38+$E$71+G$63+$I$38</f>
        <v>2213.02774506</v>
      </c>
      <c r="H56" s="29">
        <f>$E69*$E$70*$I$38+$E$71+H$63+$I$38</f>
        <v>3110.64774506</v>
      </c>
    </row>
    <row r="57" spans="1:8" ht="15">
      <c r="A57" s="67" t="s">
        <v>15</v>
      </c>
      <c r="B57" s="68"/>
      <c r="C57" s="68"/>
      <c r="D57" s="69"/>
      <c r="E57" s="29">
        <f>$E69*$E$70*$I$39+$E$71+E$63+$I$39</f>
        <v>1816.13377786</v>
      </c>
      <c r="F57" s="29">
        <f>$E69*$E$70*$I$39+$E$71+F$63+$I$39</f>
        <v>2406.97377786</v>
      </c>
      <c r="G57" s="29">
        <f>$E69*$E$70*$I$39+$E$71+G$63+$I$39</f>
        <v>2626.05377786</v>
      </c>
      <c r="H57" s="29">
        <f>$E69*$E$70*$I$39+$E$71+H$63+$I$39</f>
        <v>3523.67377786</v>
      </c>
    </row>
    <row r="58" spans="1:8" ht="15.75" thickBot="1">
      <c r="A58" s="70" t="s">
        <v>14</v>
      </c>
      <c r="B58" s="71"/>
      <c r="C58" s="71"/>
      <c r="D58" s="72"/>
      <c r="E58" s="30">
        <f>$E69*$E$70*$I$40+$E$71+E$63+$I$40</f>
        <v>3206.81444748</v>
      </c>
      <c r="F58" s="30">
        <f>$E69*$E$70*$I$40+$E$71+F$63+$I$40</f>
        <v>3797.6544474800003</v>
      </c>
      <c r="G58" s="30">
        <f>$E69*$E$70*$I$40+$E$71+G$63+$I$40</f>
        <v>4016.73444748</v>
      </c>
      <c r="H58" s="30">
        <f>$E69*$E$70*$I$40+$E$71+H$63+$I$40</f>
        <v>4914.35444748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0.2083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0.1961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0.1245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0.29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f>0.292+1.021+1.528</f>
        <v>2.841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1.1951053235024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2014-09-03T02:49:30Z</dcterms:modified>
  <cp:category/>
  <cp:version/>
  <cp:contentType/>
  <cp:contentStatus/>
</cp:coreProperties>
</file>