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<sst xmlns="http://schemas.openxmlformats.org/spreadsheetml/2006/main" count="97" uniqueCount="36">
  <si>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</si>
  <si>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</si>
  <si>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</si>
  <si>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</si>
  <si>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</si>
  <si>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</si>
  <si>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</si>
  <si>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</si>
  <si>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</si>
  <si>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</si>
  <si>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</si>
  <si>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</si>
  <si>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</si>
  <si>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</si>
  <si>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</si>
  <si>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</si>
  <si>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</si>
  <si>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</si>
  <si>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</si>
  <si>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</si>
  <si>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</si>
  <si>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</si>
  <si>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</si>
  <si>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</si>
  <si>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</si>
  <si>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</si>
  <si>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</si>
  <si>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</si>
  <si>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</si>
  <si>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</si>
  <si>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</si>
  <si>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</si>
  <si>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август 2015 г. для потребителей ООО "Заринская горэлектросеть"</t>
  </si>
  <si>
    <t>706,72</t>
  </si>
  <si>
    <t>1409,78</t>
  </si>
  <si>
    <t>3320,29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</si>
</sst>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3" applyNumberFormat="1" applyFont="1" applyFill="1" applyBorder="1" applyAlignment="1">
      <alignment horizontal="center" vertical="top" wrapText="1"/>
      <protection/>
    </xf>
    <xf numFmtId="177" fontId="24" fillId="0" borderId="19" xfId="53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3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3" applyFont="1" applyBorder="1" applyAlignment="1">
      <alignment horizontal="left" vertical="top" wrapText="1"/>
      <protection/>
    </xf>
    <xf numFmtId="0" fontId="24" fillId="0" borderId="34" xfId="53" applyFont="1" applyFill="1" applyBorder="1" applyAlignment="1">
      <alignment horizontal="center" vertical="center" wrapText="1"/>
      <protection/>
    </xf>
    <xf numFmtId="0" fontId="24" fillId="0" borderId="35" xfId="53" applyFont="1" applyFill="1" applyBorder="1" applyAlignment="1">
      <alignment horizontal="center" vertical="center" wrapText="1"/>
      <protection/>
    </xf>
    <xf numFmtId="0" fontId="24" fillId="0" borderId="36" xfId="53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3" applyFont="1" applyFill="1" applyBorder="1" applyAlignment="1">
      <alignment horizontal="center" vertical="center" wrapText="1"/>
      <protection/>
    </xf>
    <xf numFmtId="0" fontId="21" fillId="0" borderId="40" xfId="53" applyFont="1" applyFill="1" applyBorder="1" applyAlignment="1">
      <alignment horizontal="center" vertical="center" wrapText="1"/>
      <protection/>
    </xf>
    <xf numFmtId="177" fontId="24" fillId="0" borderId="41" xfId="53" applyNumberFormat="1" applyFont="1" applyFill="1" applyBorder="1" applyAlignment="1">
      <alignment horizontal="center" vertical="justify"/>
      <protection/>
    </xf>
    <xf numFmtId="177" fontId="24" fillId="0" borderId="42" xfId="53" applyNumberFormat="1" applyFont="1" applyFill="1" applyBorder="1" applyAlignment="1">
      <alignment horizontal="center" vertical="justify"/>
      <protection/>
    </xf>
    <xf numFmtId="177" fontId="24" fillId="0" borderId="19" xfId="53" applyNumberFormat="1" applyFont="1" applyFill="1" applyBorder="1" applyAlignment="1">
      <alignment horizontal="center" vertical="justify"/>
      <protection/>
    </xf>
    <xf numFmtId="177" fontId="24" fillId="0" borderId="43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44" xfId="53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44" xfId="53" applyNumberFormat="1" applyFont="1" applyFill="1" applyBorder="1" applyAlignment="1">
      <alignment horizontal="left" vertical="top" wrapText="1"/>
      <protection/>
    </xf>
    <xf numFmtId="4" fontId="24" fillId="0" borderId="24" xfId="53" applyNumberFormat="1" applyFont="1" applyFill="1" applyBorder="1" applyAlignment="1">
      <alignment horizontal="left" vertical="top" wrapText="1"/>
      <protection/>
    </xf>
    <xf numFmtId="4" fontId="24" fillId="0" borderId="25" xfId="53" applyNumberFormat="1" applyFont="1" applyFill="1" applyBorder="1" applyAlignment="1">
      <alignment horizontal="left" vertical="top" wrapText="1"/>
      <protection/>
    </xf>
    <xf numFmtId="4" fontId="24" fillId="0" borderId="42" xfId="53" applyNumberFormat="1" applyFont="1" applyFill="1" applyBorder="1" applyAlignment="1">
      <alignment horizontal="left" vertical="top" wrapText="1"/>
      <protection/>
    </xf>
    <xf numFmtId="0" fontId="23" fillId="0" borderId="28" xfId="53" applyFont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center" vertical="center" wrapText="1"/>
      <protection/>
    </xf>
    <xf numFmtId="4" fontId="24" fillId="0" borderId="35" xfId="53" applyNumberFormat="1" applyFont="1" applyFill="1" applyBorder="1" applyAlignment="1">
      <alignment horizontal="center" vertical="center" wrapText="1"/>
      <protection/>
    </xf>
    <xf numFmtId="4" fontId="24" fillId="0" borderId="47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4" fontId="24" fillId="0" borderId="27" xfId="53" applyNumberFormat="1" applyFont="1" applyFill="1" applyBorder="1" applyAlignment="1">
      <alignment horizontal="center" vertical="center" wrapText="1"/>
      <protection/>
    </xf>
    <xf numFmtId="4" fontId="24" fillId="0" borderId="28" xfId="53" applyNumberFormat="1" applyFont="1" applyFill="1" applyBorder="1" applyAlignment="1">
      <alignment horizontal="center" vertical="center" wrapText="1"/>
      <protection/>
    </xf>
    <xf numFmtId="4" fontId="24" fillId="0" borderId="48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49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46" xfId="53" applyFont="1" applyFill="1" applyBorder="1" applyAlignment="1">
      <alignment horizontal="center" vertical="center" wrapText="1"/>
      <protection/>
    </xf>
    <xf numFmtId="177" fontId="25" fillId="0" borderId="50" xfId="53" applyNumberFormat="1" applyFont="1" applyFill="1" applyBorder="1" applyAlignment="1">
      <alignment horizontal="center" vertical="justify" wrapText="1"/>
      <protection/>
    </xf>
    <xf numFmtId="177" fontId="25" fillId="0" borderId="33" xfId="53" applyNumberFormat="1" applyFont="1" applyFill="1" applyBorder="1" applyAlignment="1">
      <alignment horizontal="center" vertical="justify" wrapText="1"/>
      <protection/>
    </xf>
    <xf numFmtId="177" fontId="25" fillId="0" borderId="40" xfId="53" applyNumberFormat="1" applyFont="1" applyFill="1" applyBorder="1" applyAlignment="1">
      <alignment horizontal="center" vertical="justify" wrapText="1"/>
      <protection/>
    </xf>
    <xf numFmtId="4" fontId="24" fillId="0" borderId="43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41" xfId="53" applyNumberFormat="1" applyFont="1" applyFill="1" applyBorder="1" applyAlignment="1">
      <alignment horizontal="center" vertical="justify"/>
      <protection/>
    </xf>
    <xf numFmtId="4" fontId="24" fillId="0" borderId="42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31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77" fontId="24" fillId="0" borderId="51" xfId="53" applyNumberFormat="1" applyFont="1" applyFill="1" applyBorder="1" applyAlignment="1">
      <alignment horizontal="center" vertical="justify"/>
      <protection/>
    </xf>
    <xf numFmtId="0" fontId="24" fillId="0" borderId="38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77" fontId="24" fillId="0" borderId="26" xfId="53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0" zoomScaleNormal="115" zoomScaleSheetLayoutView="110" zoomScalePageLayoutView="0" workbookViewId="0" topLeftCell="A1">
      <selection activeCell="I22" sqref="I1:I16384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2511.082094227199</v>
      </c>
      <c r="B11" s="67"/>
      <c r="C11" s="65">
        <f>$E66*$E$70*$E$72*1000+$E$71+F$63+$E$72*1000</f>
        <v>3146.232094227199</v>
      </c>
      <c r="D11" s="66"/>
      <c r="E11" s="67">
        <f>$E66*$E$70*$E$72*1000+$E$71+G$63+$E$72*1000</f>
        <v>3381.752094227199</v>
      </c>
      <c r="F11" s="67"/>
      <c r="G11" s="65">
        <f>$E66*$E$70*$E$72*1000+$E$71+H$63+$E$72*1000</f>
        <v>4346.682094227199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2506.8079903709445</v>
      </c>
      <c r="B15" s="67"/>
      <c r="C15" s="65">
        <f>$E67*$E$70*$E$72*1000+$E$71+F$63+$E$72*1000</f>
        <v>3141.9579903709446</v>
      </c>
      <c r="D15" s="66"/>
      <c r="E15" s="67">
        <f>$E67*$E$70*$E$72*1000+$E$71+G$63+$E$72*1000</f>
        <v>3377.4779903709446</v>
      </c>
      <c r="F15" s="67"/>
      <c r="G15" s="67">
        <f>$E67*$E$70*$E$72*1000+$E$71+H$63+$E$72*1000</f>
        <v>4342.407990370944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2481.669927690455</v>
      </c>
      <c r="B19" s="67"/>
      <c r="C19" s="65">
        <f>$E68*$E$70*$E$72*1000+$E$71+F$63+$E$72*1000</f>
        <v>3116.819927690455</v>
      </c>
      <c r="D19" s="66"/>
      <c r="E19" s="67">
        <f>$E68*$E$70*$E$72*1000+$E$71+G$63+$E$72*1000</f>
        <v>3352.339927690455</v>
      </c>
      <c r="F19" s="67"/>
      <c r="G19" s="67">
        <f>$E68*$E$70*$E$72*1000+$E$71+H$63+$E$72*1000</f>
        <v>4317.269927690455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2461.312529323258</v>
      </c>
      <c r="B23" s="67"/>
      <c r="C23" s="65">
        <f>$E69*$E$70*$E$72*1000+$E$71+F$63+$E$72*1000</f>
        <v>3096.462529323258</v>
      </c>
      <c r="D23" s="66"/>
      <c r="E23" s="67">
        <f>$E69*$E$70*$E$72*1000+$E$71+G$63+$E$72*1000</f>
        <v>3331.982529323258</v>
      </c>
      <c r="F23" s="67"/>
      <c r="G23" s="67">
        <f>$E69*$E$70*$E$72*1000+$E$71+H$63+$E$72*1000</f>
        <v>4296.912529323257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1631.0374282424002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2437.9474282424003</v>
      </c>
      <c r="B29" s="98"/>
      <c r="C29" s="99">
        <f>$E$71+F$63+$E$72*1000</f>
        <v>3073.0974282424004</v>
      </c>
      <c r="D29" s="100"/>
      <c r="E29" s="98">
        <f>$E$71+G$63+$E$72*1000</f>
        <v>3308.6174282424</v>
      </c>
      <c r="F29" s="98"/>
      <c r="G29" s="98">
        <f>+$E$71+H$63+$E$72*1000</f>
        <v>4273.5474282424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1594.316464</v>
      </c>
      <c r="F38" s="29">
        <f>$E66*$E$70*$I$38+$E$71+F$63+$I$38</f>
        <v>2229.466464</v>
      </c>
      <c r="G38" s="29">
        <f>$E66*$E$70*$I$38+$E$71+G$63+$I$38</f>
        <v>2464.986464</v>
      </c>
      <c r="H38" s="29">
        <f>$E66*$E$70*$I$38+$E$71+H$63+$I$38</f>
        <v>3429.916464</v>
      </c>
      <c r="I38" s="33" t="s">
        <v>33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2326.05143</v>
      </c>
      <c r="F39" s="29">
        <f>$E67*$E$70*$I$39+$E$71+F$63+$I$39</f>
        <v>2961.20143</v>
      </c>
      <c r="G39" s="29">
        <f>$E67*$E$70*$I$39+$E$71+G$63+$I$39</f>
        <v>3196.7214299999996</v>
      </c>
      <c r="H39" s="29">
        <f>$E67*$E$70*$I$39+$E$71+H$63+$I$39</f>
        <v>4161.65143</v>
      </c>
      <c r="I39" s="34" t="s">
        <v>34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4266.9424098</v>
      </c>
      <c r="F40" s="29">
        <f>$E68*$E$70*$I$40+$E$71+F$63+$I$40</f>
        <v>4902.0924098</v>
      </c>
      <c r="G40" s="29">
        <f>$E68*$E$70*$I$40+$E$71+G$63+$I$40</f>
        <v>5137.6124098</v>
      </c>
      <c r="H40" s="30">
        <f>$E68*$E$70*$I$40+$E$71+H$63+$I$40</f>
        <v>6102.5424098</v>
      </c>
      <c r="I40" s="34" t="s">
        <v>35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1592.40832</v>
      </c>
      <c r="F44" s="29">
        <f>$E67*$E$70*$I$38+$E$71+F$63+$I$38</f>
        <v>2227.55832</v>
      </c>
      <c r="G44" s="29">
        <f>$E67*$E$70*$I$38+$E$71+G$63+$I$38</f>
        <v>2463.07832</v>
      </c>
      <c r="H44" s="29">
        <f>$E67*$E$70*$I$38+$E$71+H$63+$I$38</f>
        <v>3428.00832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2326.05143</v>
      </c>
      <c r="F45" s="29">
        <f>$E67*$E$70*$I$39+$E$71+F$63+$I$39</f>
        <v>2961.20143</v>
      </c>
      <c r="G45" s="29">
        <f>$E67*$E$70*$I$39+$E$71+G$63+$I$39</f>
        <v>3196.7214299999996</v>
      </c>
      <c r="H45" s="29">
        <f>$E67*$E$70*$I$39+$E$71+H$63+$I$39</f>
        <v>4161.65143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4319.668615</v>
      </c>
      <c r="F46" s="29">
        <f>$E67*$E$70*$I$40+$E$71+F$63+$I$40</f>
        <v>4954.818615</v>
      </c>
      <c r="G46" s="29">
        <f>$E67*$E$70*$I$40+$E$71+G$63+$I$40</f>
        <v>5190.338615</v>
      </c>
      <c r="H46" s="30">
        <f>$E67*$E$70*$I$40+$E$71+H$63+$I$40</f>
        <v>6155.268615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1581.1856063999999</v>
      </c>
      <c r="F50" s="29">
        <f>$E68*$E$70*$I$38+$E$71+F$63+$I$38</f>
        <v>2216.3356064</v>
      </c>
      <c r="G50" s="29">
        <f>$E68*$E$70*$I$38+$E$71+G$63+$I$38</f>
        <v>2451.8556064</v>
      </c>
      <c r="H50" s="29">
        <f>$E68*$E$70*$I$38+$E$71+H$63+$I$38</f>
        <v>3416.7856064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2303.6641236</v>
      </c>
      <c r="F51" s="29">
        <f>$E68*$E$70*$I$39+$E$71+F$63+$I$39</f>
        <v>2938.8141236</v>
      </c>
      <c r="G51" s="29">
        <f>$E68*$E$70*$I$39+$E$71+G$63+$I$39</f>
        <v>3174.3341235999997</v>
      </c>
      <c r="H51" s="29">
        <f>$E68*$E$70*$I$39+$E$71+H$63+$I$39</f>
        <v>4139.2641236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4266.9424098</v>
      </c>
      <c r="F52" s="29">
        <f>$E68*$E$70*$I$40+$E$71+F$63+$I$40</f>
        <v>4902.0924098</v>
      </c>
      <c r="G52" s="29">
        <f>$E68*$E$70*$I$40+$E$71+G$63+$I$40</f>
        <v>5137.6124098</v>
      </c>
      <c r="H52" s="30">
        <f>$E68*$E$70*$I$40+$E$71+H$63+$I$40</f>
        <v>6102.5424098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1572.0971872</v>
      </c>
      <c r="F56" s="29">
        <f>$E69*$E$70*$I$38+$E$71+F$63+$I$38</f>
        <v>2207.2471872</v>
      </c>
      <c r="G56" s="29">
        <f>$E69*$E$70*$I$38+$E$71+G$63+$I$38</f>
        <v>2442.7671872</v>
      </c>
      <c r="H56" s="29">
        <f>$E69*$E$70*$I$38+$E$71+H$63+$I$38</f>
        <v>3407.6971871999995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2285.5343528</v>
      </c>
      <c r="F57" s="29">
        <f>$E69*$E$70*$I$39+$E$71+F$63+$I$39</f>
        <v>2920.6843528</v>
      </c>
      <c r="G57" s="29">
        <f>$E69*$E$70*$I$39+$E$71+G$63+$I$39</f>
        <v>3156.2043528</v>
      </c>
      <c r="H57" s="29">
        <f>$E69*$E$70*$I$39+$E$71+H$63+$I$39</f>
        <v>4121.1343528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4224.2434804</v>
      </c>
      <c r="F58" s="30">
        <f>$E69*$E$70*$I$40+$E$71+F$63+$I$40</f>
        <v>4859.3934804</v>
      </c>
      <c r="G58" s="30">
        <f>$E69*$E$70*$I$40+$E$71+G$63+$I$40</f>
        <v>5094.9134804000005</v>
      </c>
      <c r="H58" s="30">
        <f>$E69*$E$70*$I$40+$E$71+H$63+$I$40</f>
        <v>6059.8434804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851.89</v>
      </c>
      <c r="F63" s="17">
        <v>1487.04</v>
      </c>
      <c r="G63" s="17">
        <v>1722.56</v>
      </c>
      <c r="H63" s="18">
        <v>2687.49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106</v>
      </c>
      <c r="F64" s="26">
        <v>194.85</v>
      </c>
      <c r="G64" s="26">
        <v>269.48</v>
      </c>
      <c r="H64" s="27">
        <v>531.58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548318.41</v>
      </c>
      <c r="F65" s="22">
        <v>949918.41</v>
      </c>
      <c r="G65" s="22">
        <v>1068181.38</v>
      </c>
      <c r="H65" s="23">
        <v>1584851.04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0.231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0.2175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0.1381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0.0738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0.2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f>0.31+1.103+1.643</f>
        <v>3.056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1.5830014282424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2013-06-03T01:44:12Z</cp:lastPrinted>
  <dcterms:created xsi:type="dcterms:W3CDTF">2013-01-28T10:03:36Z</dcterms:created>
  <dcterms:modified xsi:type="dcterms:W3CDTF">2015-08-05T13:36:54Z</dcterms:modified>
  <cp:category/>
  <cp:version/>
  <cp:contentType/>
  <cp:contentStatus/>
</cp:coreProperties>
</file>