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<sst xmlns="http://schemas.openxmlformats.org/spreadsheetml/2006/main" count="94" uniqueCount="33">
  <si>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</si>
  <si>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</si>
  <si>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</si>
  <si>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</si>
  <si>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</si>
  <si>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</si>
  <si>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</si>
  <si>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</si>
  <si>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</si>
  <si>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</si>
  <si>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</si>
  <si>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</si>
  <si>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</si>
  <si>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</si>
  <si>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</si>
  <si>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</si>
  <si>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</si>
  <si>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</si>
  <si>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</si>
  <si>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</si>
  <si>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</si>
  <si>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</si>
  <si>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</si>
  <si>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</si>
  <si>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</si>
  <si>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</si>
  <si>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</si>
  <si>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</si>
  <si>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</si>
  <si>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</si>
  <si>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</si>
  <si>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</si>
  <si>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февраль 2016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</si>
</sst>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177" fontId="24" fillId="0" borderId="4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43" xfId="54" applyNumberFormat="1" applyFont="1" applyFill="1" applyBorder="1" applyAlignment="1">
      <alignment horizontal="center" vertical="justify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177" fontId="25" fillId="0" borderId="50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177" fontId="24" fillId="0" borderId="51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6" xfId="54" applyNumberFormat="1" applyFont="1" applyFill="1" applyBorder="1" applyAlignment="1">
      <alignment horizontal="center" vertical="justify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0" zoomScaleNormal="115" zoomScaleSheetLayoutView="110" zoomScalePageLayoutView="0" workbookViewId="0" topLeftCell="A1">
      <selection activeCell="A16" sqref="A16:H16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2834.1600076</v>
      </c>
      <c r="B11" s="67"/>
      <c r="C11" s="65">
        <f>$E66*$E$70*$E$72*1000+$E$71+F$63+$E$72*1000</f>
        <v>3469.3100076</v>
      </c>
      <c r="D11" s="66"/>
      <c r="E11" s="67">
        <f>$E66*$E$70*$E$72*1000+$E$71+G$63+$E$72*1000</f>
        <v>3704.8300075999996</v>
      </c>
      <c r="F11" s="67"/>
      <c r="G11" s="65">
        <f>$E66*$E$70*$E$72*1000+$E$71+H$63+$E$72*1000</f>
        <v>4669.7600076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2831.0401629999997</v>
      </c>
      <c r="B15" s="67"/>
      <c r="C15" s="65">
        <f>$E67*$E$70*$E$72*1000+$E$71+F$63+$E$72*1000</f>
        <v>3466.190163</v>
      </c>
      <c r="D15" s="66"/>
      <c r="E15" s="67">
        <f>$E67*$E$70*$E$72*1000+$E$71+G$63+$E$72*1000</f>
        <v>3701.7101629999997</v>
      </c>
      <c r="F15" s="67"/>
      <c r="G15" s="67">
        <f>$E67*$E$70*$E$72*1000+$E$71+H$63+$E$72*1000</f>
        <v>4666.640163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2812.6908547599996</v>
      </c>
      <c r="B19" s="67"/>
      <c r="C19" s="65">
        <f>$E68*$E$70*$E$72*1000+$E$71+F$63+$E$72*1000</f>
        <v>3447.84085476</v>
      </c>
      <c r="D19" s="66"/>
      <c r="E19" s="67">
        <f>$E68*$E$70*$E$72*1000+$E$71+G$63+$E$72*1000</f>
        <v>3683.3608547599997</v>
      </c>
      <c r="F19" s="67"/>
      <c r="G19" s="67">
        <f>$E68*$E$70*$E$72*1000+$E$71+H$63+$E$72*1000</f>
        <v>4648.29085476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2797.83115048</v>
      </c>
      <c r="B23" s="67"/>
      <c r="C23" s="65">
        <f>$E69*$E$70*$E$72*1000+$E$71+F$63+$E$72*1000</f>
        <v>3432.98115048</v>
      </c>
      <c r="D23" s="66"/>
      <c r="E23" s="67">
        <f>$E69*$E$70*$E$72*1000+$E$71+G$63+$E$72*1000</f>
        <v>3668.50115048</v>
      </c>
      <c r="F23" s="67"/>
      <c r="G23" s="67">
        <f>$E69*$E$70*$E$72*1000+$E$71+H$63+$E$72*1000</f>
        <v>4633.43115048</v>
      </c>
      <c r="H23" s="105"/>
    </row>
    <row r="24" spans="1:8" ht="43.5" customHeight="1" thickBot="1">
      <c r="A24" s="107" t="s">
        <v>30</v>
      </c>
      <c r="B24" s="107"/>
      <c r="C24" s="107"/>
      <c r="D24" s="107"/>
      <c r="E24" s="107"/>
      <c r="F24" s="107"/>
      <c r="G24" s="107"/>
      <c r="H24" s="107"/>
    </row>
    <row r="25" spans="1:8" ht="15.75" customHeight="1" thickBot="1">
      <c r="A25" s="94">
        <f>E72*1000+44.98+E71</f>
        <v>1973.866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31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2780.776</v>
      </c>
      <c r="B29" s="98"/>
      <c r="C29" s="99">
        <f>$E$71+F$63+$E$72*1000</f>
        <v>3415.926</v>
      </c>
      <c r="D29" s="100"/>
      <c r="E29" s="98">
        <f>$E$71+G$63+$E$72*1000</f>
        <v>3651.446</v>
      </c>
      <c r="F29" s="98"/>
      <c r="G29" s="98">
        <f>+$E$71+H$63+$E$72*1000</f>
        <v>4616.376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28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3" t="s">
        <v>16</v>
      </c>
      <c r="B38" s="74"/>
      <c r="C38" s="74"/>
      <c r="D38" s="75"/>
      <c r="E38" s="29">
        <f>$E66*$E$70*$I$38+$E$71+E$63+$I$38</f>
        <v>1613.4855776</v>
      </c>
      <c r="F38" s="29">
        <f>$E66*$E$70*$I$38+$E$71+F$63+$I$38</f>
        <v>2248.6355776</v>
      </c>
      <c r="G38" s="29">
        <f>$E66*$E$70*$I$38+$E$71+G$63+$I$38</f>
        <v>2484.1555776</v>
      </c>
      <c r="H38" s="29">
        <f>$E66*$E$70*$I$38+$E$71+H$63+$I$38</f>
        <v>3449.0855776</v>
      </c>
      <c r="I38" s="33">
        <v>738.08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2670.599167</v>
      </c>
      <c r="F39" s="29">
        <f>$E67*$E$70*$I$39+$E$71+F$63+$I$39</f>
        <v>3305.749167</v>
      </c>
      <c r="G39" s="29">
        <f>$E67*$E$70*$I$39+$E$71+G$63+$I$39</f>
        <v>3541.269167</v>
      </c>
      <c r="H39" s="29">
        <f>$E67*$E$70*$I$39+$E$71+H$63+$I$39</f>
        <v>4506.199167</v>
      </c>
      <c r="I39" s="34">
        <v>1769.47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4049.4218528</v>
      </c>
      <c r="F40" s="29">
        <f>$E68*$E$70*$I$40+$E$71+F$63+$I$40</f>
        <v>4684.5718528</v>
      </c>
      <c r="G40" s="29">
        <f>$E68*$E$70*$I$40+$E$71+G$63+$I$40</f>
        <v>4920.0918528</v>
      </c>
      <c r="H40" s="30">
        <f>$E68*$E$70*$I$40+$E$71+H$63+$I$40</f>
        <v>5885.0218528000005</v>
      </c>
      <c r="I40" s="34">
        <v>3142.4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1612.289888</v>
      </c>
      <c r="F44" s="29">
        <f>$E67*$E$70*$I$38+$E$71+F$63+$I$38</f>
        <v>2247.439888</v>
      </c>
      <c r="G44" s="29">
        <f>$E67*$E$70*$I$38+$E$71+G$63+$I$38</f>
        <v>2482.959888</v>
      </c>
      <c r="H44" s="29">
        <f>$E67*$E$70*$I$38+$E$71+H$63+$I$38</f>
        <v>3447.8898879999997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2670.599167</v>
      </c>
      <c r="F45" s="29">
        <f>$E67*$E$70*$I$39+$E$71+F$63+$I$39</f>
        <v>3305.749167</v>
      </c>
      <c r="G45" s="29">
        <f>$E67*$E$70*$I$39+$E$71+G$63+$I$39</f>
        <v>3541.269167</v>
      </c>
      <c r="H45" s="29">
        <f>$E67*$E$70*$I$39+$E$71+H$63+$I$39</f>
        <v>4506.199167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4079.3626400000003</v>
      </c>
      <c r="F46" s="29">
        <f>$E67*$E$70*$I$40+$E$71+F$63+$I$40</f>
        <v>4714.51264</v>
      </c>
      <c r="G46" s="29">
        <f>$E67*$E$70*$I$40+$E$71+G$63+$I$40</f>
        <v>4950.03264</v>
      </c>
      <c r="H46" s="30">
        <f>$E67*$E$70*$I$40+$E$71+H$63+$I$40</f>
        <v>5914.96264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1605.25746176</v>
      </c>
      <c r="F50" s="29">
        <f>$E68*$E$70*$I$38+$E$71+F$63+$I$38</f>
        <v>2240.40746176</v>
      </c>
      <c r="G50" s="29">
        <f>$E68*$E$70*$I$38+$E$71+G$63+$I$38</f>
        <v>2475.92746176</v>
      </c>
      <c r="H50" s="29">
        <f>$E68*$E$70*$I$38+$E$71+H$63+$I$38</f>
        <v>3440.8574617599998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2653.73965684</v>
      </c>
      <c r="F51" s="29">
        <f>$E68*$E$70*$I$39+$E$71+F$63+$I$39</f>
        <v>3288.88965684</v>
      </c>
      <c r="G51" s="29">
        <f>$E68*$E$70*$I$39+$E$71+G$63+$I$39</f>
        <v>3524.40965684</v>
      </c>
      <c r="H51" s="29">
        <f>$E68*$E$70*$I$39+$E$71+H$63+$I$39</f>
        <v>4489.339656839999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4049.4218528</v>
      </c>
      <c r="F52" s="29">
        <f>$E68*$E$70*$I$40+$E$71+F$63+$I$40</f>
        <v>4684.5718528</v>
      </c>
      <c r="G52" s="29">
        <f>$E68*$E$70*$I$40+$E$71+G$63+$I$40</f>
        <v>4920.0918528</v>
      </c>
      <c r="H52" s="30">
        <f>$E68*$E$70*$I$40+$E$71+H$63+$I$40</f>
        <v>5885.0218528000005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1599.56243648</v>
      </c>
      <c r="F56" s="29">
        <f>$E69*$E$70*$I$38+$E$71+F$63+$I$38</f>
        <v>2234.71243648</v>
      </c>
      <c r="G56" s="29">
        <f>$E69*$E$70*$I$38+$E$71+G$63+$I$38</f>
        <v>2470.23243648</v>
      </c>
      <c r="H56" s="29">
        <f>$E69*$E$70*$I$38+$E$71+H$63+$I$38</f>
        <v>3435.1624364799995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2640.08642632</v>
      </c>
      <c r="F57" s="29">
        <f>$E69*$E$70*$I$39+$E$71+F$63+$I$39</f>
        <v>3275.2364263199997</v>
      </c>
      <c r="G57" s="29">
        <f>$E69*$E$70*$I$39+$E$71+G$63+$I$39</f>
        <v>3510.75642632</v>
      </c>
      <c r="H57" s="29">
        <f>$E69*$E$70*$I$39+$E$71+H$63+$I$39</f>
        <v>4475.68642632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4025.1750944</v>
      </c>
      <c r="F58" s="30">
        <f>$E69*$E$70*$I$40+$E$71+F$63+$I$40</f>
        <v>4660.3250944</v>
      </c>
      <c r="G58" s="30">
        <f>$E69*$E$70*$I$40+$E$71+G$63+$I$40</f>
        <v>4895.8450944</v>
      </c>
      <c r="H58" s="30">
        <f>$E69*$E$70*$I$40+$E$71+H$63+$I$40</f>
        <v>5860.7750944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29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17</v>
      </c>
      <c r="B63" s="61"/>
      <c r="C63" s="61"/>
      <c r="D63" s="62"/>
      <c r="E63" s="16">
        <v>851.89</v>
      </c>
      <c r="F63" s="17">
        <v>1487.04</v>
      </c>
      <c r="G63" s="17">
        <v>1722.56</v>
      </c>
      <c r="H63" s="18">
        <v>2687.49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106</v>
      </c>
      <c r="F64" s="26">
        <v>194.85</v>
      </c>
      <c r="G64" s="26">
        <v>269.48</v>
      </c>
      <c r="H64" s="27">
        <v>531.58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548318.41</v>
      </c>
      <c r="F65" s="22">
        <v>949918.41</v>
      </c>
      <c r="G65" s="22">
        <v>1068181.38</v>
      </c>
      <c r="H65" s="23">
        <v>1584851.04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0.231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0.2175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0.1381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0.0738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50">
        <v>0.12</v>
      </c>
      <c r="F70" s="51"/>
      <c r="G70" s="51"/>
      <c r="H70" s="52"/>
    </row>
    <row r="71" spans="1:8" ht="15" customHeight="1">
      <c r="A71" s="38" t="s">
        <v>25</v>
      </c>
      <c r="B71" s="39"/>
      <c r="C71" s="39"/>
      <c r="D71" s="40"/>
      <c r="E71" s="50">
        <f>0.31+1.103+1.643</f>
        <v>3.056</v>
      </c>
      <c r="F71" s="51"/>
      <c r="G71" s="51"/>
      <c r="H71" s="52"/>
    </row>
    <row r="72" spans="1:8" ht="13.5" thickBot="1">
      <c r="A72" s="41" t="s">
        <v>26</v>
      </c>
      <c r="B72" s="42"/>
      <c r="C72" s="42"/>
      <c r="D72" s="43"/>
      <c r="E72" s="53">
        <v>1.92583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2013-06-03T01:44:12Z</cp:lastPrinted>
  <dcterms:created xsi:type="dcterms:W3CDTF">2013-01-28T10:03:36Z</dcterms:created>
  <dcterms:modified xsi:type="dcterms:W3CDTF">2016-02-04T07:30:23Z</dcterms:modified>
  <cp:category/>
  <cp:version/>
  <cp:contentType/>
  <cp:contentStatus/>
</cp:coreProperties>
</file>