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externalReferences>
    <externalReference r:id="rId4"/>
  </externalReference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<sst xmlns="http://schemas.openxmlformats.org/spreadsheetml/2006/main" count="97" uniqueCount="36">
  <si>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</si>
  <si>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</si>
  <si>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</si>
  <si>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</si>
  <si>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</si>
  <si>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</si>
  <si>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</si>
  <si>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</si>
  <si>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</si>
  <si>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</si>
  <si>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</si>
  <si>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</si>
  <si>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</si>
  <si>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</si>
  <si>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</si>
  <si>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</si>
  <si>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</si>
  <si>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</si>
  <si>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</si>
  <si>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</si>
  <si>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</si>
  <si>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</si>
  <si>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</si>
  <si>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</si>
  <si>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</si>
  <si>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</si>
  <si>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</si>
  <si>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</si>
  <si>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</si>
  <si>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</si>
  <si>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</si>
  <si>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</si>
  <si>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ноябрь 2015 г. для потребителей ООО "Заринская горэлектросеть"</t>
  </si>
  <si>
    <t>846,13</t>
  </si>
  <si>
    <t>1824,72</t>
  </si>
  <si>
    <t>2773,69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</si>
</sst>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4;&#1090;&#1095;&#1077;&#1090;&#1085;&#1086;&#1089;&#1090;&#1100;\&#1057;&#1072;&#1081;&#1090;\&#1057;&#1088;&#1077;&#1076;&#1085;&#1077;&#1074;&#1079;&#1074;&#1077;&#1096;&#1077;&#1085;&#1085;&#1072;&#1103;%20&#1094;&#1077;&#1085;&#1072;\09.15%20&#1057;&#1088;&#1077;&#1076;&#1085;&#1077;&#1074;&#1079;&#1074;&#1077;&#1096;&#1077;&#1085;&#1085;&#1072;&#1103;%20&#109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"/>
      <sheetName val="5 ЦК"/>
      <sheetName val="6ЦК"/>
      <sheetName val="расчет ср.нер.цены"/>
      <sheetName val="расчет сбыт.надбавок"/>
      <sheetName val="АТС"/>
      <sheetName val="объем ээ"/>
      <sheetName val="объем пик мощн"/>
      <sheetName val="рег.тарифы"/>
      <sheetName val="иные услуги"/>
      <sheetName val="час пиковой нагруз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0" zoomScaleNormal="115" zoomScaleSheetLayoutView="110" zoomScalePageLayoutView="0" workbookViewId="0" topLeftCell="A10">
      <selection activeCell="F50" sqref="A41:H50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2957.3312023772833</v>
      </c>
      <c r="B11" s="42"/>
      <c r="C11" s="35">
        <f>$E66*$E$70*$E$72*1000+$E$71+F$63+$E$72*1000</f>
        <v>3592.4812023772834</v>
      </c>
      <c r="D11" s="49"/>
      <c r="E11" s="42">
        <f>$E66*$E$70*$E$72*1000+$E$71+G$63+$E$72*1000</f>
        <v>3828.0012023772833</v>
      </c>
      <c r="F11" s="42"/>
      <c r="G11" s="35">
        <f>$E66*$E$70*$E$72*1000+$E$71+H$63+$E$72*1000</f>
        <v>4792.931202377284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2951.905432881567</v>
      </c>
      <c r="B15" s="42"/>
      <c r="C15" s="35">
        <f>$E67*$E$70*$E$72*1000+$E$71+F$63+$E$72*1000</f>
        <v>3587.055432881567</v>
      </c>
      <c r="D15" s="49"/>
      <c r="E15" s="42">
        <f>$E67*$E$70*$E$72*1000+$E$71+G$63+$E$72*1000</f>
        <v>3822.575432881567</v>
      </c>
      <c r="F15" s="42"/>
      <c r="G15" s="42">
        <f>$E67*$E$70*$E$72*1000+$E$71+H$63+$E$72*1000</f>
        <v>4787.505432881567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2919.993870069723</v>
      </c>
      <c r="B19" s="42"/>
      <c r="C19" s="35">
        <f>$E68*$E$70*$E$72*1000+$E$71+F$63+$E$72*1000</f>
        <v>3555.1438700697227</v>
      </c>
      <c r="D19" s="49"/>
      <c r="E19" s="42">
        <f>$E68*$E$70*$E$72*1000+$E$71+G$63+$E$72*1000</f>
        <v>3790.663870069723</v>
      </c>
      <c r="F19" s="42"/>
      <c r="G19" s="42">
        <f>$E68*$E$70*$E$72*1000+$E$71+H$63+$E$72*1000</f>
        <v>4755.5938700697225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2894.1511309160505</v>
      </c>
      <c r="B23" s="42"/>
      <c r="C23" s="35">
        <f>$E69*$E$70*$E$72*1000+$E$71+F$63+$E$72*1000</f>
        <v>3529.3011309160506</v>
      </c>
      <c r="D23" s="49"/>
      <c r="E23" s="42">
        <f>$E69*$E$70*$E$72*1000+$E$71+G$63+$E$72*1000</f>
        <v>3764.8211309160506</v>
      </c>
      <c r="F23" s="42"/>
      <c r="G23" s="42">
        <f>$E69*$E$70*$E$72*1000+$E$71+H$63+$E$72*1000</f>
        <v>4729.751130916051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2057.5802576728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2864.4902576728</v>
      </c>
      <c r="B29" s="53"/>
      <c r="C29" s="67">
        <f>$E$71+F$63+$E$72*1000</f>
        <v>3499.6402576728</v>
      </c>
      <c r="D29" s="68"/>
      <c r="E29" s="53">
        <f>$E$71+G$63+$E$72*1000</f>
        <v>3735.1602576728</v>
      </c>
      <c r="F29" s="53"/>
      <c r="G29" s="53">
        <f>+$E$71+H$63+$E$72*1000</f>
        <v>4700.0902576728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1740.167206</v>
      </c>
      <c r="F38" s="29">
        <f>$E66*$E$70*$I$38+$E$71+F$63+$I$38</f>
        <v>2375.317206</v>
      </c>
      <c r="G38" s="29">
        <f>$E66*$E$70*$I$38+$E$71+G$63+$I$38</f>
        <v>2610.837206</v>
      </c>
      <c r="H38" s="29">
        <f>$E66*$E$70*$I$38+$E$71+H$63+$I$38</f>
        <v>3575.767206</v>
      </c>
      <c r="I38" s="33" t="s">
        <v>33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2759.0413200000003</v>
      </c>
      <c r="F39" s="29">
        <f>$E67*$E$70*$I$39+$E$71+F$63+$I$39</f>
        <v>3394.19132</v>
      </c>
      <c r="G39" s="29">
        <f>$E67*$E$70*$I$39+$E$71+G$63+$I$39</f>
        <v>3629.71132</v>
      </c>
      <c r="H39" s="29">
        <f>$E67*$E$70*$I$39+$E$71+H$63+$I$39</f>
        <v>4594.64132</v>
      </c>
      <c r="I39" s="34" t="s">
        <v>34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3705.2453178</v>
      </c>
      <c r="F40" s="29">
        <f>$E68*$E$70*$I$40+$E$71+F$63+$I$40</f>
        <v>4340.3953178</v>
      </c>
      <c r="G40" s="29">
        <f>$E68*$E$70*$I$40+$E$71+G$63+$I$40</f>
        <v>4575.9153178</v>
      </c>
      <c r="H40" s="30">
        <f>$E68*$E$70*$I$40+$E$71+H$63+$I$40</f>
        <v>5540.8453178</v>
      </c>
      <c r="I40" s="34" t="s">
        <v>35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1737.8826549999999</v>
      </c>
      <c r="F44" s="29">
        <f>$E67*$E$70*$I$38+$E$71+F$63+$I$38</f>
        <v>2373.032655</v>
      </c>
      <c r="G44" s="29">
        <f>$E67*$E$70*$I$38+$E$71+G$63+$I$38</f>
        <v>2608.552655</v>
      </c>
      <c r="H44" s="29">
        <f>$E67*$E$70*$I$38+$E$71+H$63+$I$38</f>
        <v>3573.482655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2759.0413200000003</v>
      </c>
      <c r="F45" s="29">
        <f>$E67*$E$70*$I$39+$E$71+F$63+$I$39</f>
        <v>3394.19132</v>
      </c>
      <c r="G45" s="29">
        <f>$E67*$E$70*$I$39+$E$71+G$63+$I$39</f>
        <v>3629.71132</v>
      </c>
      <c r="H45" s="29">
        <f>$E67*$E$70*$I$39+$E$71+H$63+$I$39</f>
        <v>4594.64132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3749.291515</v>
      </c>
      <c r="F46" s="29">
        <f>$E67*$E$70*$I$40+$E$71+F$63+$I$40</f>
        <v>4384.441515</v>
      </c>
      <c r="G46" s="29">
        <f>$E67*$E$70*$I$40+$E$71+G$63+$I$40</f>
        <v>4619.961515</v>
      </c>
      <c r="H46" s="30">
        <f>$E67*$E$70*$I$40+$E$71+H$63+$I$40</f>
        <v>5584.891514999999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1724.4461105999999</v>
      </c>
      <c r="F50" s="29">
        <f>$E68*$E$70*$I$38+$E$71+F$63+$I$38</f>
        <v>2359.5961106</v>
      </c>
      <c r="G50" s="29">
        <f>$E68*$E$70*$I$38+$E$71+G$63+$I$38</f>
        <v>2595.1161106</v>
      </c>
      <c r="H50" s="29">
        <f>$E68*$E$70*$I$38+$E$71+H$63+$I$38</f>
        <v>3560.0461106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2730.0647664</v>
      </c>
      <c r="F51" s="29">
        <f>$E68*$E$70*$I$39+$E$71+F$63+$I$39</f>
        <v>3365.2147664</v>
      </c>
      <c r="G51" s="29">
        <f>$E68*$E$70*$I$39+$E$71+G$63+$I$39</f>
        <v>3600.7347664</v>
      </c>
      <c r="H51" s="29">
        <f>$E68*$E$70*$I$39+$E$71+H$63+$I$39</f>
        <v>4565.6647664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3705.2453178</v>
      </c>
      <c r="F52" s="29">
        <f>$E68*$E$70*$I$40+$E$71+F$63+$I$40</f>
        <v>4340.3953178</v>
      </c>
      <c r="G52" s="29">
        <f>$E68*$E$70*$I$40+$E$71+G$63+$I$40</f>
        <v>4575.9153178</v>
      </c>
      <c r="H52" s="30">
        <f>$E68*$E$70*$I$40+$E$71+H$63+$I$40</f>
        <v>5540.8453178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1713.5648787999999</v>
      </c>
      <c r="F56" s="29">
        <f>$E69*$E$70*$I$38+$E$71+F$63+$I$38</f>
        <v>2348.7148788</v>
      </c>
      <c r="G56" s="29">
        <f>$E69*$E$70*$I$38+$E$71+G$63+$I$38</f>
        <v>2584.2348788</v>
      </c>
      <c r="H56" s="29">
        <f>$E69*$E$70*$I$38+$E$71+H$63+$I$38</f>
        <v>3549.1648787999998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2706.5988672</v>
      </c>
      <c r="F57" s="29">
        <f>$E69*$E$70*$I$39+$E$71+F$63+$I$39</f>
        <v>3341.7488672</v>
      </c>
      <c r="G57" s="29">
        <f>$E69*$E$70*$I$39+$E$71+G$63+$I$39</f>
        <v>3577.2688672</v>
      </c>
      <c r="H57" s="29">
        <f>$E69*$E$70*$I$39+$E$71+H$63+$I$39</f>
        <v>4542.1988672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3669.5756644000003</v>
      </c>
      <c r="F58" s="30">
        <f>$E69*$E$70*$I$40+$E$71+F$63+$I$40</f>
        <v>4304.7256644</v>
      </c>
      <c r="G58" s="30">
        <f>$E69*$E$70*$I$40+$E$71+G$63+$I$40</f>
        <v>4540.245664399999</v>
      </c>
      <c r="H58" s="30">
        <f>$E69*$E$70*$I$40+$E$71+H$63+$I$40</f>
        <v>5505.1756644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0.231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0.2175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0.1381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0.0738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0.2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f>0.31+1.103+1.643</f>
        <v>3.056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2.0095442576728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2013-06-03T01:44:12Z</cp:lastPrinted>
  <dcterms:created xsi:type="dcterms:W3CDTF">2013-01-28T10:03:36Z</dcterms:created>
  <dcterms:modified xsi:type="dcterms:W3CDTF">2015-11-03T03:27:13Z</dcterms:modified>
  <cp:category/>
  <cp:version/>
  <cp:contentType/>
  <cp:contentStatus/>
</cp:coreProperties>
</file>