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130" windowHeight="12000" activeTab="0"/>
  </bookViews>
  <sheets>
    <sheet name="прогноз" sheetId="1" r:id="rId1"/>
  </sheets>
  <definedNames>
    <definedName name="_xlnm.Print_Area" localSheetId="0">'прогноз'!$A$1:$I$72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<sst xmlns="http://schemas.openxmlformats.org/spreadsheetml/2006/main" count="94" uniqueCount="33">
  <si>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</si>
  <si>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</si>
  <si>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</si>
  <si>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</si>
  <si>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</si>
  <si>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</si>
  <si>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</si>
  <si>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</si>
  <si>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</si>
  <si>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</si>
  <si>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</si>
  <si>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</si>
  <si>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</si>
  <si>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</si>
  <si>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</si>
  <si>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</si>
  <si>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</si>
  <si>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</si>
  <si>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</si>
  <si>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</si>
  <si>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</si>
  <si>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</si>
  <si>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</si>
  <si>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</si>
  <si>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</si>
  <si>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</si>
  <si>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</si>
  <si>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</si>
  <si>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</si>
  <si>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</si>
  <si>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</si>
  <si>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</si>
  <si>
    <t>Прогноз средневзвешенных нерегулируемых цен на электроэнергию и мощность 
на июнь 2018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</si>
</sst>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26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3044.591491974851</v>
      </c>
      <c r="B11" s="42"/>
      <c r="C11" s="35">
        <f>$E66*$E$70*$E$72*1000+$E$71+F$63+$E$72*1000</f>
        <v>3680.8514919748513</v>
      </c>
      <c r="D11" s="49"/>
      <c r="E11" s="42">
        <f>$E66*$E$70*$E$72*1000+$E$71+G$63+$E$72*1000</f>
        <v>3916.7314919748515</v>
      </c>
      <c r="F11" s="42"/>
      <c r="G11" s="35">
        <f>$E66*$E$70*$E$72*1000+$E$71+H$63+$E$72*1000</f>
        <v>4883.321491974852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3041.854704464742</v>
      </c>
      <c r="B15" s="42"/>
      <c r="C15" s="35">
        <f>$E67*$E$70*$E$72*1000+$E$71+F$63+$E$72*1000</f>
        <v>3678.114704464742</v>
      </c>
      <c r="D15" s="49"/>
      <c r="E15" s="42">
        <f>$E67*$E$70*$E$72*1000+$E$71+G$63+$E$72*1000</f>
        <v>3913.994704464742</v>
      </c>
      <c r="F15" s="42"/>
      <c r="G15" s="42">
        <f>$E67*$E$70*$E$72*1000+$E$71+H$63+$E$72*1000</f>
        <v>4880.584704464742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3025.6845303733207</v>
      </c>
      <c r="B19" s="42"/>
      <c r="C19" s="35">
        <f>$E68*$E$70*$E$72*1000+$E$71+F$63+$E$72*1000</f>
        <v>3661.9445303733205</v>
      </c>
      <c r="D19" s="49"/>
      <c r="E19" s="42">
        <f>$E68*$E$70*$E$72*1000+$E$71+G$63+$E$72*1000</f>
        <v>3897.8245303733206</v>
      </c>
      <c r="F19" s="42"/>
      <c r="G19" s="42">
        <f>$E68*$E$70*$E$72*1000+$E$71+H$63+$E$72*1000</f>
        <v>4864.41453037332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3012.617333670122</v>
      </c>
      <c r="B23" s="42"/>
      <c r="C23" s="35">
        <f>$E69*$E$70*$E$72*1000+$E$71+F$63+$E$72*1000</f>
        <v>3648.877333670122</v>
      </c>
      <c r="D23" s="49"/>
      <c r="E23" s="42">
        <f>$E69*$E$70*$E$72*1000+$E$71+G$63+$E$72*1000</f>
        <v>3884.757333670122</v>
      </c>
      <c r="F23" s="42"/>
      <c r="G23" s="42">
        <f>$E69*$E$70*$E$72*1000+$E$71+H$63+$E$72*1000</f>
        <v>4851.347333670122</v>
      </c>
      <c r="H23" s="43"/>
    </row>
    <row r="24" spans="1:8" ht="43.5" customHeight="1">
      <c r="A24" s="55" t="s">
        <v>24</v>
      </c>
      <c r="B24" s="55"/>
      <c r="C24" s="55"/>
      <c r="D24" s="55"/>
      <c r="E24" s="55"/>
      <c r="F24" s="55"/>
      <c r="G24" s="55"/>
      <c r="H24" s="55"/>
    </row>
    <row r="25" spans="1:8" ht="15.75" customHeight="1" hidden="1" thickBot="1">
      <c r="A25" s="56">
        <f>E72*1000+44.98+E71</f>
        <v>2189.214275516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25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2997.5842755159997</v>
      </c>
      <c r="B29" s="53"/>
      <c r="C29" s="67">
        <f>$E$71+F$63+$E$72*1000</f>
        <v>3633.8442755159995</v>
      </c>
      <c r="D29" s="68"/>
      <c r="E29" s="53">
        <f>$E$71+G$63+$E$72*1000</f>
        <v>3869.7242755159996</v>
      </c>
      <c r="F29" s="53"/>
      <c r="G29" s="53">
        <f>+$E$71+H$63+$E$72*1000</f>
        <v>4836.314275516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27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0" t="s">
        <v>16</v>
      </c>
      <c r="B38" s="71"/>
      <c r="C38" s="71"/>
      <c r="D38" s="72"/>
      <c r="E38" s="29">
        <f>$E66*$E$70*$I$38+$E$71+E$63+$I$38</f>
        <v>1764.58634145</v>
      </c>
      <c r="F38" s="29">
        <f>$E66*$E$70*$I$38+$E$71+F$63+$I$38</f>
        <v>2400.84634145</v>
      </c>
      <c r="G38" s="29">
        <f>$E66*$E$70*$I$38+$E$71+G$63+$I$38</f>
        <v>2636.7263414500003</v>
      </c>
      <c r="H38" s="29">
        <f>$E66*$E$70*$I$38+$E$71+H$63+$I$38</f>
        <v>3603.3163414499995</v>
      </c>
      <c r="I38" s="33">
        <v>888.95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2824.75625548</v>
      </c>
      <c r="F39" s="29">
        <f>$E67*$E$70*$I$39+$E$71+F$63+$I$39</f>
        <v>3461.01625548</v>
      </c>
      <c r="G39" s="29">
        <f>$E67*$E$70*$I$39+$E$71+G$63+$I$39</f>
        <v>3696.89625548</v>
      </c>
      <c r="H39" s="29">
        <f>$E67*$E$70*$I$39+$E$71+H$63+$I$39</f>
        <v>4663.48625548</v>
      </c>
      <c r="I39" s="34">
        <v>1928.76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6315.8881141</v>
      </c>
      <c r="F40" s="29">
        <f>$E68*$E$70*$I$40+$E$71+F$63+$I$40</f>
        <v>6952.1481141</v>
      </c>
      <c r="G40" s="29">
        <f>$E68*$E$70*$I$40+$E$71+G$63+$I$40</f>
        <v>7188.0281141000005</v>
      </c>
      <c r="H40" s="30">
        <f>$E68*$E$70*$I$40+$E$71+H$63+$I$40</f>
        <v>8154.6181141</v>
      </c>
      <c r="I40" s="34">
        <v>5389.05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1763.4502633500001</v>
      </c>
      <c r="F44" s="29">
        <f>$E67*$E$70*$I$38+$E$71+F$63+$I$38</f>
        <v>2399.71026335</v>
      </c>
      <c r="G44" s="29">
        <f>$E67*$E$70*$I$38+$E$71+G$63+$I$38</f>
        <v>2635.59026335</v>
      </c>
      <c r="H44" s="29">
        <f>$E67*$E$70*$I$38+$E$71+H$63+$I$38</f>
        <v>3602.18026335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2824.75625548</v>
      </c>
      <c r="F45" s="29">
        <f>$E67*$E$70*$I$39+$E$71+F$63+$I$39</f>
        <v>3461.01625548</v>
      </c>
      <c r="G45" s="29">
        <f>$E67*$E$70*$I$39+$E$71+G$63+$I$39</f>
        <v>3696.89625548</v>
      </c>
      <c r="H45" s="29">
        <f>$E67*$E$70*$I$39+$E$71+H$63+$I$39</f>
        <v>4663.48625548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6356.58083065</v>
      </c>
      <c r="F46" s="29">
        <f>$E67*$E$70*$I$40+$E$71+F$63+$I$40</f>
        <v>6992.8408306500005</v>
      </c>
      <c r="G46" s="29">
        <f>$E67*$E$70*$I$40+$E$71+G$63+$I$40</f>
        <v>7228.72083065</v>
      </c>
      <c r="H46" s="30">
        <f>$E67*$E$70*$I$40+$E$71+H$63+$I$40</f>
        <v>8195.31083065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1756.7378019</v>
      </c>
      <c r="F50" s="29">
        <f>$E68*$E$70*$I$38+$E$71+F$63+$I$38</f>
        <v>2392.9978019</v>
      </c>
      <c r="G50" s="29">
        <f>$E68*$E$70*$I$38+$E$71+G$63+$I$38</f>
        <v>2628.8778019</v>
      </c>
      <c r="H50" s="29">
        <f>$E68*$E$70*$I$38+$E$71+H$63+$I$38</f>
        <v>3595.4678019000003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2810.19218872</v>
      </c>
      <c r="F51" s="29">
        <f>$E68*$E$70*$I$39+$E$71+F$63+$I$39</f>
        <v>3446.45218872</v>
      </c>
      <c r="G51" s="29">
        <f>$E68*$E$70*$I$39+$E$71+G$63+$I$39</f>
        <v>3682.33218872</v>
      </c>
      <c r="H51" s="29">
        <f>$E68*$E$70*$I$39+$E$71+H$63+$I$39</f>
        <v>4648.92218872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6315.8881141</v>
      </c>
      <c r="F52" s="29">
        <f>$E68*$E$70*$I$40+$E$71+F$63+$I$40</f>
        <v>6952.1481141</v>
      </c>
      <c r="G52" s="29">
        <f>$E68*$E$70*$I$40+$E$71+G$63+$I$40</f>
        <v>7188.0281141000005</v>
      </c>
      <c r="H52" s="30">
        <f>$E68*$E$70*$I$40+$E$71+H$63+$I$40</f>
        <v>8154.6181141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1751.313429</v>
      </c>
      <c r="F56" s="29">
        <f>$E69*$E$70*$I$38+$E$71+F$63+$I$38</f>
        <v>2387.573429</v>
      </c>
      <c r="G56" s="29">
        <f>$E69*$E$70*$I$38+$E$71+G$63+$I$38</f>
        <v>2623.453429</v>
      </c>
      <c r="H56" s="29">
        <f>$E69*$E$70*$I$38+$E$71+H$63+$I$38</f>
        <v>3590.0434290000003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2798.4228952</v>
      </c>
      <c r="F57" s="29">
        <f>$E69*$E$70*$I$39+$E$71+F$63+$I$39</f>
        <v>3434.6828951999996</v>
      </c>
      <c r="G57" s="29">
        <f>$E69*$E$70*$I$39+$E$71+G$63+$I$39</f>
        <v>3670.5628951999997</v>
      </c>
      <c r="H57" s="29">
        <f>$E69*$E$70*$I$39+$E$71+H$63+$I$39</f>
        <v>4637.1528952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6283.004131000001</v>
      </c>
      <c r="F58" s="30">
        <f>$E69*$E$70*$I$40+$E$71+F$63+$I$40</f>
        <v>6919.264131</v>
      </c>
      <c r="G58" s="30">
        <f>$E69*$E$70*$I$40+$E$71+G$63+$I$40</f>
        <v>7155.144131</v>
      </c>
      <c r="H58" s="30">
        <f>$E69*$E$70*$I$40+$E$71+H$63+$I$40</f>
        <v>8121.734131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23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28</v>
      </c>
      <c r="B63" s="92"/>
      <c r="C63" s="92"/>
      <c r="D63" s="93"/>
      <c r="E63" s="16">
        <v>853.35</v>
      </c>
      <c r="F63" s="17">
        <v>1489.61</v>
      </c>
      <c r="G63" s="17">
        <v>1725.49</v>
      </c>
      <c r="H63" s="18">
        <v>2692.08</v>
      </c>
    </row>
    <row r="64" spans="1:8" s="12" customFormat="1" ht="28.5" customHeight="1">
      <c r="A64" s="85" t="s">
        <v>29</v>
      </c>
      <c r="B64" s="86"/>
      <c r="C64" s="86"/>
      <c r="D64" s="87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85" t="s">
        <v>22</v>
      </c>
      <c r="B65" s="86"/>
      <c r="C65" s="86"/>
      <c r="D65" s="87"/>
      <c r="E65" s="21">
        <v>513104.22</v>
      </c>
      <c r="F65" s="22">
        <v>740845.93</v>
      </c>
      <c r="G65" s="22">
        <v>899651.09</v>
      </c>
      <c r="H65" s="23">
        <v>1180887.09</v>
      </c>
    </row>
    <row r="66" spans="1:8" s="12" customFormat="1" ht="27" customHeight="1">
      <c r="A66" s="85" t="s">
        <v>17</v>
      </c>
      <c r="B66" s="86"/>
      <c r="C66" s="86"/>
      <c r="D66" s="87"/>
      <c r="E66" s="96">
        <v>0.2439</v>
      </c>
      <c r="F66" s="97"/>
      <c r="G66" s="97"/>
      <c r="H66" s="98"/>
    </row>
    <row r="67" spans="1:8" s="12" customFormat="1" ht="24" customHeight="1">
      <c r="A67" s="85" t="s">
        <v>18</v>
      </c>
      <c r="B67" s="86"/>
      <c r="C67" s="86"/>
      <c r="D67" s="87"/>
      <c r="E67" s="96">
        <v>0.2297</v>
      </c>
      <c r="F67" s="97"/>
      <c r="G67" s="97"/>
      <c r="H67" s="98"/>
    </row>
    <row r="68" spans="1:8" s="12" customFormat="1" ht="26.25" customHeight="1">
      <c r="A68" s="85" t="s">
        <v>19</v>
      </c>
      <c r="B68" s="86"/>
      <c r="C68" s="86"/>
      <c r="D68" s="87"/>
      <c r="E68" s="96">
        <v>0.1458</v>
      </c>
      <c r="F68" s="97"/>
      <c r="G68" s="97"/>
      <c r="H68" s="98"/>
    </row>
    <row r="69" spans="1:8" s="12" customFormat="1" ht="15.75" customHeight="1">
      <c r="A69" s="85" t="s">
        <v>20</v>
      </c>
      <c r="B69" s="86"/>
      <c r="C69" s="86"/>
      <c r="D69" s="87"/>
      <c r="E69" s="96">
        <v>0.078</v>
      </c>
      <c r="F69" s="97"/>
      <c r="G69" s="97"/>
      <c r="H69" s="98"/>
    </row>
    <row r="70" spans="1:8" s="12" customFormat="1" ht="15" customHeight="1">
      <c r="A70" s="85" t="s">
        <v>21</v>
      </c>
      <c r="B70" s="86"/>
      <c r="C70" s="86"/>
      <c r="D70" s="87"/>
      <c r="E70" s="108">
        <v>0.09</v>
      </c>
      <c r="F70" s="109"/>
      <c r="G70" s="109"/>
      <c r="H70" s="110"/>
    </row>
    <row r="71" spans="1:8" ht="15" customHeight="1">
      <c r="A71" s="85" t="s">
        <v>30</v>
      </c>
      <c r="B71" s="86"/>
      <c r="C71" s="86"/>
      <c r="D71" s="87"/>
      <c r="E71" s="108">
        <v>2.773</v>
      </c>
      <c r="F71" s="109"/>
      <c r="G71" s="109"/>
      <c r="H71" s="110"/>
    </row>
    <row r="72" spans="1:8" ht="13.5" thickBot="1">
      <c r="A72" s="99" t="s">
        <v>31</v>
      </c>
      <c r="B72" s="100"/>
      <c r="C72" s="100"/>
      <c r="D72" s="101"/>
      <c r="E72" s="88">
        <v>2.141461275516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2018-06-04T02:11:49Z</dcterms:modified>
  <cp:category/>
  <cp:version/>
  <cp:contentType/>
  <cp:contentStatus/>
</cp:coreProperties>
</file>