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<sst xmlns="http://schemas.openxmlformats.org/spreadsheetml/2006/main" count="76" uniqueCount="30">
  <si>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</si>
  <si>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</si>
  <si>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</si>
  <si>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</si>
  <si>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</si>
  <si>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</si>
  <si>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</si>
  <si>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</si>
  <si>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</si>
  <si>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</si>
  <si>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</si>
  <si>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</si>
  <si>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</si>
  <si>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</si>
  <si>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</si>
  <si>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</si>
  <si>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</si>
  <si>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</si>
  <si>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</si>
  <si>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</si>
  <si>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</si>
  <si>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</si>
  <si>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</si>
  <si>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</si>
  <si>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</si>
  <si>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</si>
  <si>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</si>
  <si>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</si>
  <si>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</si>
  <si>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апрель 2024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</si>
</sst>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E58" sqref="E58:H58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4875.602</v>
      </c>
      <c r="B11" s="44"/>
      <c r="C11" s="44">
        <f>$E56*1000+$E$59+F$53+$E$60*1000</f>
        <v>5708.562</v>
      </c>
      <c r="D11" s="44"/>
      <c r="E11" s="44">
        <f>$E56*1000+$E$59+G$53+$E$60*1000</f>
        <v>6009.931999999999</v>
      </c>
      <c r="F11" s="44"/>
      <c r="G11" s="44">
        <f>$E56*1000+$E$59+H$53+$E$60*1000</f>
        <v>7249.762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4546.552</v>
      </c>
      <c r="B15" s="44"/>
      <c r="C15" s="44">
        <f>$E57*1000+$E$59+F$53+$E$60*1000</f>
        <v>5379.512</v>
      </c>
      <c r="D15" s="44"/>
      <c r="E15" s="44">
        <f>$E57*1000+$E$59+G$53+$E$60*1000</f>
        <v>5680.882</v>
      </c>
      <c r="F15" s="44"/>
      <c r="G15" s="44">
        <f>$E57*1000+$E$59+H$53+$E$60*1000</f>
        <v>6920.7119999999995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4546.451999999999</v>
      </c>
      <c r="B19" s="44"/>
      <c r="C19" s="44">
        <f>$E58*1000+$E$59+F$53+$E$60*1000</f>
        <v>5379.411999999999</v>
      </c>
      <c r="D19" s="44"/>
      <c r="E19" s="44">
        <f>$E58*1000+$E$59+G$53+$E$60*1000</f>
        <v>5680.781999999999</v>
      </c>
      <c r="F19" s="44"/>
      <c r="G19" s="44">
        <f>$E58*1000+$E$59+H$53+$E$60*1000</f>
        <v>6920.612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E60*1000+E59</f>
        <v>3264.7319999999995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4381.871999999999</v>
      </c>
      <c r="B25" s="51"/>
      <c r="C25" s="52">
        <f>$E$59+F$53+$E$60*1000</f>
        <v>5214.831999999999</v>
      </c>
      <c r="D25" s="53"/>
      <c r="E25" s="51">
        <f>$E$59+G$53+$E$60*1000</f>
        <v>5516.201999999999</v>
      </c>
      <c r="F25" s="51"/>
      <c r="G25" s="51">
        <f>+$E$59+H$53+$E$60*1000</f>
        <v>6756.031999999999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2893.206</v>
      </c>
      <c r="F34" s="29">
        <f t="shared" si="0"/>
        <v>3726.1659999999997</v>
      </c>
      <c r="G34" s="29">
        <f t="shared" si="0"/>
        <v>4027.5359999999996</v>
      </c>
      <c r="H34" s="36">
        <f>$E$56*1000+$E$59+H$53+$I34</f>
        <v>5267.366</v>
      </c>
      <c r="I34" s="35">
        <v>1278.08</v>
      </c>
    </row>
    <row r="35" spans="1:9" ht="15">
      <c r="A35" s="65" t="s">
        <v>13</v>
      </c>
      <c r="B35" s="66"/>
      <c r="C35" s="66"/>
      <c r="D35" s="67"/>
      <c r="E35" s="29">
        <f t="shared" si="0"/>
        <v>4590.166</v>
      </c>
      <c r="F35" s="29">
        <f t="shared" si="0"/>
        <v>5423.126</v>
      </c>
      <c r="G35" s="29">
        <f t="shared" si="0"/>
        <v>5724.495999999999</v>
      </c>
      <c r="H35" s="36">
        <f t="shared" si="0"/>
        <v>6964.326</v>
      </c>
      <c r="I35" s="35">
        <v>2975.04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9428.116</v>
      </c>
      <c r="F36" s="30">
        <f t="shared" si="0"/>
        <v>10261.076</v>
      </c>
      <c r="G36" s="30">
        <f t="shared" si="0"/>
        <v>10562.446</v>
      </c>
      <c r="H36" s="37">
        <f t="shared" si="0"/>
        <v>11802.276</v>
      </c>
      <c r="I36" s="35">
        <v>7812.99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2564.156</v>
      </c>
      <c r="F40" s="29">
        <f t="shared" si="1"/>
        <v>3397.116</v>
      </c>
      <c r="G40" s="29">
        <f t="shared" si="1"/>
        <v>3698.486</v>
      </c>
      <c r="H40" s="36">
        <f t="shared" si="1"/>
        <v>4938.316000000001</v>
      </c>
    </row>
    <row r="41" spans="1:8" ht="15">
      <c r="A41" s="65" t="s">
        <v>13</v>
      </c>
      <c r="B41" s="66"/>
      <c r="C41" s="66"/>
      <c r="D41" s="67"/>
      <c r="E41" s="29">
        <f t="shared" si="1"/>
        <v>4261.116</v>
      </c>
      <c r="F41" s="29">
        <f t="shared" si="1"/>
        <v>5094.076</v>
      </c>
      <c r="G41" s="29">
        <f t="shared" si="1"/>
        <v>5395.446</v>
      </c>
      <c r="H41" s="36">
        <f t="shared" si="1"/>
        <v>6635.276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9099.065999999999</v>
      </c>
      <c r="F42" s="30">
        <f t="shared" si="1"/>
        <v>9932.026</v>
      </c>
      <c r="G42" s="30">
        <f t="shared" si="1"/>
        <v>10233.396</v>
      </c>
      <c r="H42" s="37">
        <f t="shared" si="1"/>
        <v>11473.226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2564.056</v>
      </c>
      <c r="F46" s="29">
        <f t="shared" si="2"/>
        <v>3397.0159999999996</v>
      </c>
      <c r="G46" s="29">
        <f t="shared" si="2"/>
        <v>3698.3859999999995</v>
      </c>
      <c r="H46" s="36">
        <f t="shared" si="2"/>
        <v>4938.216</v>
      </c>
    </row>
    <row r="47" spans="1:8" ht="15">
      <c r="A47" s="65" t="s">
        <v>13</v>
      </c>
      <c r="B47" s="66"/>
      <c r="C47" s="66"/>
      <c r="D47" s="67"/>
      <c r="E47" s="29">
        <f t="shared" si="2"/>
        <v>4261.016</v>
      </c>
      <c r="F47" s="29">
        <f t="shared" si="2"/>
        <v>5093.976</v>
      </c>
      <c r="G47" s="29">
        <f t="shared" si="2"/>
        <v>5395.346</v>
      </c>
      <c r="H47" s="36">
        <f t="shared" si="2"/>
        <v>6635.176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9098.966</v>
      </c>
      <c r="F48" s="30">
        <f t="shared" si="2"/>
        <v>9931.926</v>
      </c>
      <c r="G48" s="30">
        <f t="shared" si="2"/>
        <v>10233.295999999998</v>
      </c>
      <c r="H48" s="37">
        <f t="shared" si="2"/>
        <v>11473.126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0.49373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0.16468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0.16458</v>
      </c>
      <c r="F58" s="90"/>
      <c r="G58" s="90"/>
      <c r="H58" s="91"/>
      <c r="J58" s="38"/>
    </row>
    <row r="59" spans="1:9" ht="15" customHeight="1">
      <c r="A59" s="83" t="s">
        <v>23</v>
      </c>
      <c r="B59" s="84"/>
      <c r="C59" s="84"/>
      <c r="D59" s="85"/>
      <c r="E59" s="111">
        <f>1.681+2.182+0.393</f>
        <v>4.256</v>
      </c>
      <c r="F59" s="112"/>
      <c r="G59" s="112"/>
      <c r="H59" s="113"/>
      <c r="I59">
        <v>1462</v>
      </c>
    </row>
    <row r="60" spans="1:9" ht="13.5" thickBot="1">
      <c r="A60" s="102" t="s">
        <v>28</v>
      </c>
      <c r="B60" s="103"/>
      <c r="C60" s="103"/>
      <c r="D60" s="104"/>
      <c r="E60" s="116">
        <f>(I59+I60/6000*12)/1000</f>
        <v>3.2604759999999997</v>
      </c>
      <c r="F60" s="117"/>
      <c r="G60" s="117"/>
      <c r="H60" s="118"/>
      <c r="I60">
        <v>899238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2024-04-01T04:02:58Z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