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<sst xmlns="http://schemas.openxmlformats.org/spreadsheetml/2006/main" count="97" uniqueCount="36">
  <si>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</si>
  <si>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</si>
  <si>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</si>
  <si>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</si>
  <si>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</si>
  <si>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</si>
  <si>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</si>
  <si>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</si>
  <si>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</si>
  <si>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</si>
  <si>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</si>
  <si>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</si>
  <si>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</si>
  <si>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</si>
  <si>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</si>
  <si>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</si>
  <si>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</si>
  <si>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</si>
  <si>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</si>
  <si>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</si>
  <si>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</si>
  <si>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</si>
  <si>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</si>
  <si>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</si>
  <si>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</si>
  <si>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</si>
  <si>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</si>
  <si>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</si>
  <si>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</si>
  <si>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</si>
  <si>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</si>
  <si>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</si>
  <si>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май 2015 г. для потребителей ООО "Заринская горэлектросеть"</t>
  </si>
  <si>
    <t>895,07</t>
  </si>
  <si>
    <t>1672,51</t>
  </si>
  <si>
    <t>3686,19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</si>
</sst>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3" applyNumberFormat="1" applyFont="1" applyFill="1" applyBorder="1" applyAlignment="1">
      <alignment horizontal="center" vertical="justify"/>
      <protection/>
    </xf>
    <xf numFmtId="177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77" fontId="25" fillId="0" borderId="34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177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13" fillId="0" borderId="0" xfId="53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60" zoomScaleNormal="115" zoomScaleSheetLayoutView="160" zoomScalePageLayoutView="0" workbookViewId="0" topLeftCell="A49">
      <selection activeCell="G64" sqref="G64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2519.8643480247674</v>
      </c>
      <c r="B11" s="42"/>
      <c r="C11" s="35">
        <f>$E66*$E$70*$E$72*1000+$E$71+F$63+$E$72*1000</f>
        <v>3110.7043480247676</v>
      </c>
      <c r="D11" s="49"/>
      <c r="E11" s="42">
        <f>$E66*$E$70*$E$72*1000+$E$71+G$63+$E$72*1000</f>
        <v>3329.7843480247675</v>
      </c>
      <c r="F11" s="42"/>
      <c r="G11" s="35">
        <f>$E66*$E$70*$E$72*1000+$E$71+H$63+$E$72*1000</f>
        <v>4227.404348024767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2515.8247049846386</v>
      </c>
      <c r="B15" s="42"/>
      <c r="C15" s="35">
        <f>$E67*$E$70*$E$72*1000+$E$71+F$63+$E$72*1000</f>
        <v>3106.664704984639</v>
      </c>
      <c r="D15" s="49"/>
      <c r="E15" s="42">
        <f>$E67*$E$70*$E$72*1000+$E$71+G$63+$E$72*1000</f>
        <v>3325.7447049846387</v>
      </c>
      <c r="F15" s="42"/>
      <c r="G15" s="42">
        <f>$E67*$E$70*$E$72*1000+$E$71+H$63+$E$72*1000</f>
        <v>4223.364704984639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2492.116635995031</v>
      </c>
      <c r="B19" s="42"/>
      <c r="C19" s="35">
        <f>$E68*$E$70*$E$72*1000+$E$71+F$63+$E$72*1000</f>
        <v>3082.9566359950313</v>
      </c>
      <c r="D19" s="49"/>
      <c r="E19" s="42">
        <f>$E68*$E$70*$E$72*1000+$E$71+G$63+$E$72*1000</f>
        <v>3302.0366359950312</v>
      </c>
      <c r="F19" s="42"/>
      <c r="G19" s="42">
        <f>$E68*$E$70*$E$72*1000+$E$71+H$63+$E$72*1000</f>
        <v>4199.656635995031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2472.9448874685186</v>
      </c>
      <c r="B23" s="42"/>
      <c r="C23" s="35">
        <f>$E69*$E$70*$E$72*1000+$E$71+F$63+$E$72*1000</f>
        <v>3063.7848874685187</v>
      </c>
      <c r="D23" s="49"/>
      <c r="E23" s="42">
        <f>$E69*$E$70*$E$72*1000+$E$71+G$63+$E$72*1000</f>
        <v>3282.8648874685186</v>
      </c>
      <c r="F23" s="42"/>
      <c r="G23" s="42">
        <f>$E69*$E$70*$E$72*1000+$E$71+H$63+$E$72*1000</f>
        <v>4180.4848874685185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1703.4124098887999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2450.8924098888</v>
      </c>
      <c r="B29" s="53"/>
      <c r="C29" s="67">
        <f>$E$71+F$63+$E$72*1000</f>
        <v>3041.7324098888</v>
      </c>
      <c r="D29" s="68"/>
      <c r="E29" s="53">
        <f>$E$71+G$63+$E$72*1000</f>
        <v>3260.8124098888</v>
      </c>
      <c r="F29" s="53"/>
      <c r="G29" s="53">
        <f>+$E$71+H$63+$E$72*1000</f>
        <v>4158.4324098888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1727.6596162</v>
      </c>
      <c r="F38" s="29">
        <f>$E66*$E$70*$I$38+$E$71+F$63+$I$38</f>
        <v>2318.4996162</v>
      </c>
      <c r="G38" s="29">
        <f>$E66*$E$70*$I$38+$E$71+G$63+$I$38</f>
        <v>2537.5796162</v>
      </c>
      <c r="H38" s="29">
        <f>$E66*$E$70*$I$38+$E$71+H$63+$I$38</f>
        <v>3435.1996162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2533.4068422</v>
      </c>
      <c r="F39" s="29">
        <f>$E67*$E$70*$I$39+$E$71+F$63+$I$39</f>
        <v>3124.2468422</v>
      </c>
      <c r="G39" s="29">
        <f>$E67*$E$70*$I$39+$E$71+G$63+$I$39</f>
        <v>3343.3268422</v>
      </c>
      <c r="H39" s="29">
        <f>$E67*$E$70*$I$39+$E$71+H$63+$I$39</f>
        <v>4240.9468422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4573.277131</v>
      </c>
      <c r="F40" s="29">
        <f>$E68*$E$70*$I$40+$E$71+F$63+$I$40</f>
        <v>5164.117131</v>
      </c>
      <c r="G40" s="29">
        <f>$E68*$E$70*$I$40+$E$71+G$63+$I$40</f>
        <v>5383.197131</v>
      </c>
      <c r="H40" s="30">
        <f>$E68*$E$70*$I$40+$E$71+H$63+$I$40</f>
        <v>6280.817131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1725.4756454</v>
      </c>
      <c r="F44" s="29">
        <f>$E67*$E$70*$I$38+$E$71+F$63+$I$38</f>
        <v>2316.3156454</v>
      </c>
      <c r="G44" s="29">
        <f>$E67*$E$70*$I$38+$E$71+G$63+$I$38</f>
        <v>2535.3956454000004</v>
      </c>
      <c r="H44" s="29">
        <f>$E67*$E$70*$I$38+$E$71+H$63+$I$38</f>
        <v>3433.0156454000003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2533.4068422</v>
      </c>
      <c r="F45" s="29">
        <f>$E67*$E$70*$I$39+$E$71+F$63+$I$39</f>
        <v>3124.2468422</v>
      </c>
      <c r="G45" s="29">
        <f>$E67*$E$70*$I$39+$E$71+G$63+$I$39</f>
        <v>3343.3268422</v>
      </c>
      <c r="H45" s="29">
        <f>$E67*$E$70*$I$39+$E$71+H$63+$I$39</f>
        <v>4240.9468422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4626.0633718</v>
      </c>
      <c r="F46" s="29">
        <f>$E67*$E$70*$I$40+$E$71+F$63+$I$40</f>
        <v>5216.9033718</v>
      </c>
      <c r="G46" s="29">
        <f>$E67*$E$70*$I$40+$E$71+G$63+$I$40</f>
        <v>5435.9833718</v>
      </c>
      <c r="H46" s="30">
        <f>$E67*$E$70*$I$40+$E$71+H$63+$I$40</f>
        <v>6333.6033718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1712.658243</v>
      </c>
      <c r="F50" s="29">
        <f>$E68*$E$70*$I$38+$E$71+F$63+$I$38</f>
        <v>2303.498243</v>
      </c>
      <c r="G50" s="29">
        <f>$E68*$E$70*$I$38+$E$71+G$63+$I$38</f>
        <v>2522.5782430000004</v>
      </c>
      <c r="H50" s="29">
        <f>$E68*$E$70*$I$38+$E$71+H$63+$I$38</f>
        <v>3420.1982430000003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2509.456499</v>
      </c>
      <c r="F51" s="29">
        <f>$E68*$E$70*$I$39+$E$71+F$63+$I$39</f>
        <v>3100.296499</v>
      </c>
      <c r="G51" s="29">
        <f>$E68*$E$70*$I$39+$E$71+G$63+$I$39</f>
        <v>3319.376499</v>
      </c>
      <c r="H51" s="29">
        <f>$E68*$E$70*$I$39+$E$71+H$63+$I$39</f>
        <v>4216.996499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4573.277131</v>
      </c>
      <c r="F52" s="29">
        <f>$E68*$E$70*$I$40+$E$71+F$63+$I$40</f>
        <v>5164.117131</v>
      </c>
      <c r="G52" s="29">
        <f>$E68*$E$70*$I$40+$E$71+G$63+$I$40</f>
        <v>5383.197131</v>
      </c>
      <c r="H52" s="30">
        <f>$E68*$E$70*$I$40+$E$71+H$63+$I$40</f>
        <v>6280.817131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1702.2933324</v>
      </c>
      <c r="F56" s="29">
        <f>$E69*$E$70*$I$38+$E$71+F$63+$I$38</f>
        <v>2293.1333324</v>
      </c>
      <c r="G56" s="29">
        <f>$E69*$E$70*$I$38+$E$71+G$63+$I$38</f>
        <v>2512.2133324</v>
      </c>
      <c r="H56" s="29">
        <f>$E69*$E$70*$I$38+$E$71+H$63+$I$38</f>
        <v>3409.8333324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2490.0888332</v>
      </c>
      <c r="F57" s="29">
        <f>$E69*$E$70*$I$39+$E$71+F$63+$I$39</f>
        <v>3080.9288331999996</v>
      </c>
      <c r="G57" s="29">
        <f>$E69*$E$70*$I$39+$E$71+G$63+$I$39</f>
        <v>3300.0088332</v>
      </c>
      <c r="H57" s="29">
        <f>$E69*$E$70*$I$39+$E$71+H$63+$I$39</f>
        <v>4197.6288332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4530.5910508</v>
      </c>
      <c r="F58" s="30">
        <f>$E69*$E$70*$I$40+$E$71+F$63+$I$40</f>
        <v>5121.4310508</v>
      </c>
      <c r="G58" s="30">
        <f>$E69*$E$70*$I$40+$E$71+G$63+$I$40</f>
        <v>5340.5110508</v>
      </c>
      <c r="H58" s="30">
        <f>$E69*$E$70*$I$40+$E$71+H$63+$I$40</f>
        <v>6238.131050800001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99"/>
      <c r="C61" s="99"/>
      <c r="D61" s="99"/>
      <c r="E61" s="94" t="s">
        <v>3</v>
      </c>
      <c r="F61" s="94"/>
      <c r="G61" s="94"/>
      <c r="H61" s="95"/>
    </row>
    <row r="62" spans="1:8" s="12" customFormat="1" ht="14.25" customHeight="1" thickBot="1">
      <c r="A62" s="99"/>
      <c r="B62" s="99"/>
      <c r="C62" s="99"/>
      <c r="D62" s="9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0.292+1.021+1.528</f>
        <v>2.841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1.6555914098888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2015-05-05T03:07:53Z</dcterms:modified>
  <cp:category/>
  <cp:version/>
  <cp:contentType/>
  <cp:contentStatus/>
</cp:coreProperties>
</file>