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<sst xmlns="http://schemas.openxmlformats.org/spreadsheetml/2006/main" count="76" uniqueCount="30">
  <si>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</si>
  <si>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</si>
  <si>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</si>
  <si>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</si>
  <si>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</si>
  <si>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</si>
  <si>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</si>
  <si>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</si>
  <si>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</si>
  <si>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</si>
  <si>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</si>
  <si>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</si>
  <si>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</si>
  <si>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</si>
  <si>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</si>
  <si>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</si>
  <si>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</si>
  <si>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</si>
  <si>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</si>
  <si>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</si>
  <si>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</si>
  <si>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</si>
  <si>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</si>
  <si>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</si>
  <si>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</si>
  <si>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</si>
  <si>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</si>
  <si>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</si>
  <si>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</si>
  <si>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май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</si>
</sst>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6">
      <selection activeCell="E15" sqref="E15:F15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4523.254000000001</v>
      </c>
      <c r="B11" s="75"/>
      <c r="C11" s="75">
        <f>$E56*1000+$E$59+F$53+$E$60*1000</f>
        <v>5356.214</v>
      </c>
      <c r="D11" s="75"/>
      <c r="E11" s="75">
        <f>$E56*1000+$E$59+G$53+$E$60*1000</f>
        <v>5657.584</v>
      </c>
      <c r="F11" s="75"/>
      <c r="G11" s="75">
        <f>$E56*1000+$E$59+H$53+$E$60*1000</f>
        <v>6897.414000000001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4194.204</v>
      </c>
      <c r="B15" s="75"/>
      <c r="C15" s="75">
        <f>$E57*1000+$E$59+F$53+$E$60*1000</f>
        <v>5027.164000000001</v>
      </c>
      <c r="D15" s="75"/>
      <c r="E15" s="75">
        <f>$E57*1000+$E$59+G$53+$E$60*1000</f>
        <v>5328.534</v>
      </c>
      <c r="F15" s="75"/>
      <c r="G15" s="75">
        <f>$E57*1000+$E$59+H$53+$E$60*1000</f>
        <v>6568.3640000000005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4194.104</v>
      </c>
      <c r="B19" s="75"/>
      <c r="C19" s="75">
        <f>$E58*1000+$E$59+F$53+$E$60*1000</f>
        <v>5027.064</v>
      </c>
      <c r="D19" s="75"/>
      <c r="E19" s="75">
        <f>$E58*1000+$E$59+G$53+$E$60*1000</f>
        <v>5328.433999999999</v>
      </c>
      <c r="F19" s="75"/>
      <c r="G19" s="75">
        <f>$E58*1000+$E$59+H$53+$E$60*1000</f>
        <v>6568.264000000001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E60*1000+E59</f>
        <v>2912.384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4029.5240000000003</v>
      </c>
      <c r="B25" s="110"/>
      <c r="C25" s="116">
        <f>$E$59+F$53+$E$60*1000</f>
        <v>4862.484</v>
      </c>
      <c r="D25" s="117"/>
      <c r="E25" s="110">
        <f>$E$59+G$53+$E$60*1000</f>
        <v>5163.853999999999</v>
      </c>
      <c r="F25" s="110"/>
      <c r="G25" s="110">
        <f>+$E$59+H$53+$E$60*1000</f>
        <v>6403.684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2932.956</v>
      </c>
      <c r="F34" s="29">
        <f t="shared" si="0"/>
        <v>3765.9159999999997</v>
      </c>
      <c r="G34" s="29">
        <f t="shared" si="0"/>
        <v>4067.2859999999996</v>
      </c>
      <c r="H34" s="36">
        <f>$E$56*1000+$E$59+H$53+$I34</f>
        <v>5307.116</v>
      </c>
      <c r="I34" s="35">
        <v>1317.83</v>
      </c>
    </row>
    <row r="35" spans="1:9" ht="15">
      <c r="A35" s="64" t="s">
        <v>13</v>
      </c>
      <c r="B35" s="65"/>
      <c r="C35" s="65"/>
      <c r="D35" s="66"/>
      <c r="E35" s="29">
        <f t="shared" si="0"/>
        <v>4445.576</v>
      </c>
      <c r="F35" s="29">
        <f t="shared" si="0"/>
        <v>5278.536</v>
      </c>
      <c r="G35" s="29">
        <f t="shared" si="0"/>
        <v>5579.905999999999</v>
      </c>
      <c r="H35" s="36">
        <f t="shared" si="0"/>
        <v>6819.736</v>
      </c>
      <c r="I35" s="35">
        <v>2830.45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10094.836</v>
      </c>
      <c r="F36" s="30">
        <f t="shared" si="0"/>
        <v>10927.795999999998</v>
      </c>
      <c r="G36" s="30">
        <f t="shared" si="0"/>
        <v>11229.166</v>
      </c>
      <c r="H36" s="37">
        <f t="shared" si="0"/>
        <v>12468.996</v>
      </c>
      <c r="I36" s="35">
        <v>8479.71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2603.906</v>
      </c>
      <c r="F40" s="29">
        <f t="shared" si="1"/>
        <v>3436.866</v>
      </c>
      <c r="G40" s="29">
        <f t="shared" si="1"/>
        <v>3738.236</v>
      </c>
      <c r="H40" s="36">
        <f t="shared" si="1"/>
        <v>4978.066000000001</v>
      </c>
    </row>
    <row r="41" spans="1:8" ht="15">
      <c r="A41" s="64" t="s">
        <v>13</v>
      </c>
      <c r="B41" s="65"/>
      <c r="C41" s="65"/>
      <c r="D41" s="66"/>
      <c r="E41" s="29">
        <f t="shared" si="1"/>
        <v>4116.526</v>
      </c>
      <c r="F41" s="29">
        <f t="shared" si="1"/>
        <v>4949.486</v>
      </c>
      <c r="G41" s="29">
        <f t="shared" si="1"/>
        <v>5250.856</v>
      </c>
      <c r="H41" s="36">
        <f t="shared" si="1"/>
        <v>6490.686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9765.786</v>
      </c>
      <c r="F42" s="30">
        <f t="shared" si="1"/>
        <v>10598.746</v>
      </c>
      <c r="G42" s="30">
        <f t="shared" si="1"/>
        <v>10900.115999999998</v>
      </c>
      <c r="H42" s="37">
        <f t="shared" si="1"/>
        <v>12139.946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2603.806</v>
      </c>
      <c r="F46" s="29">
        <f t="shared" si="2"/>
        <v>3436.7659999999996</v>
      </c>
      <c r="G46" s="29">
        <f t="shared" si="2"/>
        <v>3738.1359999999995</v>
      </c>
      <c r="H46" s="36">
        <f t="shared" si="2"/>
        <v>4977.966</v>
      </c>
    </row>
    <row r="47" spans="1:8" ht="15">
      <c r="A47" s="64" t="s">
        <v>13</v>
      </c>
      <c r="B47" s="65"/>
      <c r="C47" s="65"/>
      <c r="D47" s="66"/>
      <c r="E47" s="29">
        <f t="shared" si="2"/>
        <v>4116.4259999999995</v>
      </c>
      <c r="F47" s="29">
        <f t="shared" si="2"/>
        <v>4949.3859999999995</v>
      </c>
      <c r="G47" s="29">
        <f t="shared" si="2"/>
        <v>5250.755999999999</v>
      </c>
      <c r="H47" s="36">
        <f t="shared" si="2"/>
        <v>6490.586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9765.686</v>
      </c>
      <c r="F48" s="30">
        <f t="shared" si="2"/>
        <v>10598.645999999999</v>
      </c>
      <c r="G48" s="30">
        <f t="shared" si="2"/>
        <v>10900.016</v>
      </c>
      <c r="H48" s="37">
        <f t="shared" si="2"/>
        <v>12139.846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41" t="s">
        <v>27</v>
      </c>
      <c r="B56" s="42"/>
      <c r="C56" s="42"/>
      <c r="D56" s="43"/>
      <c r="E56" s="53">
        <v>0.49373</v>
      </c>
      <c r="F56" s="54"/>
      <c r="G56" s="54"/>
      <c r="H56" s="55"/>
      <c r="J56" s="38"/>
    </row>
    <row r="57" spans="1:10" s="12" customFormat="1" ht="26.25" customHeight="1">
      <c r="A57" s="41" t="s">
        <v>26</v>
      </c>
      <c r="B57" s="42"/>
      <c r="C57" s="42"/>
      <c r="D57" s="43"/>
      <c r="E57" s="53">
        <v>0.16468</v>
      </c>
      <c r="F57" s="54"/>
      <c r="G57" s="54"/>
      <c r="H57" s="55"/>
      <c r="J57" s="38"/>
    </row>
    <row r="58" spans="1:10" s="12" customFormat="1" ht="28.5" customHeight="1">
      <c r="A58" s="41" t="s">
        <v>25</v>
      </c>
      <c r="B58" s="42"/>
      <c r="C58" s="42"/>
      <c r="D58" s="43"/>
      <c r="E58" s="53">
        <v>0.16458</v>
      </c>
      <c r="F58" s="54"/>
      <c r="G58" s="54"/>
      <c r="H58" s="55"/>
      <c r="J58" s="38"/>
    </row>
    <row r="59" spans="1:9" ht="15" customHeight="1">
      <c r="A59" s="41" t="s">
        <v>23</v>
      </c>
      <c r="B59" s="42"/>
      <c r="C59" s="42"/>
      <c r="D59" s="43"/>
      <c r="E59" s="56">
        <f>1.681+2.182+0.393</f>
        <v>4.256</v>
      </c>
      <c r="F59" s="57"/>
      <c r="G59" s="57"/>
      <c r="H59" s="58"/>
      <c r="I59">
        <v>1243</v>
      </c>
    </row>
    <row r="60" spans="1:9" ht="13.5" thickBot="1">
      <c r="A60" s="44" t="s">
        <v>28</v>
      </c>
      <c r="B60" s="45"/>
      <c r="C60" s="45"/>
      <c r="D60" s="46"/>
      <c r="E60" s="61">
        <f>(I59+I60/6000*12)/1000</f>
        <v>2.908128</v>
      </c>
      <c r="F60" s="62"/>
      <c r="G60" s="62"/>
      <c r="H60" s="63"/>
      <c r="I60">
        <v>832564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2023-05-02T06:11:38Z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