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<sst xmlns="http://schemas.openxmlformats.org/spreadsheetml/2006/main" count="94" uniqueCount="33">
  <si>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</si>
  <si>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</si>
  <si>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</si>
  <si>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</si>
  <si>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</si>
  <si>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</si>
  <si>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</si>
  <si>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</si>
  <si>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</si>
  <si>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</si>
  <si>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</si>
  <si>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</si>
  <si>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</si>
  <si>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</si>
  <si>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</si>
  <si>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</si>
  <si>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</si>
  <si>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</si>
  <si>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</si>
  <si>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</si>
  <si>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</si>
  <si>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</si>
  <si>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</si>
  <si>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</si>
  <si>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</si>
  <si>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</si>
  <si>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</si>
  <si>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</si>
  <si>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</si>
  <si>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</si>
  <si>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</si>
  <si>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прогнозная срендневзвешеннная цена на электроэнергию, руб/МВт*ч без НДС</t>
  </si>
  <si>
    <t>Прогноз средневзвешенных нерегулируемых цен на электроэнергию и мощность 
на февраль 2018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</si>
</sst>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5" sqref="A5:H5"/>
    </sheetView>
  </sheetViews>
  <sheetFormatPr defaultColWidth="9.140625" defaultRowHeight="12.75"/>
  <cols>
    <col min="1" max="7" width="17.7109375" style="0" customWidth="1"/>
    <col min="8" max="8" width="15.421875" style="0" customWidth="1"/>
    <col min="9" max="9" width="10.7109375" style="0" hidden="1" customWidth="1"/>
    <col min="10" max="11" width="10.7109375" style="0" customWidth="1"/>
    <col min="12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26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3123.365667693728</v>
      </c>
      <c r="B11" s="42"/>
      <c r="C11" s="35">
        <f>$E66*$E$70*$E$72*1000+$E$71+F$63+$E$72*1000</f>
        <v>3782.675667693728</v>
      </c>
      <c r="D11" s="49"/>
      <c r="E11" s="42">
        <f>$E66*$E$70*$E$72*1000+$E$71+G$63+$E$72*1000</f>
        <v>4027.135667693728</v>
      </c>
      <c r="F11" s="42"/>
      <c r="G11" s="35">
        <f>$E66*$E$70*$E$72*1000+$E$71+H$63+$E$72*1000</f>
        <v>5028.785667693728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3120.569397591431</v>
      </c>
      <c r="B15" s="42"/>
      <c r="C15" s="35">
        <f>$E67*$E$70*$E$72*1000+$E$71+F$63+$E$72*1000</f>
        <v>3779.879397591431</v>
      </c>
      <c r="D15" s="49"/>
      <c r="E15" s="42">
        <f>$E67*$E$70*$E$72*1000+$E$71+G$63+$E$72*1000</f>
        <v>4024.339397591431</v>
      </c>
      <c r="F15" s="42"/>
      <c r="G15" s="42">
        <f>$E67*$E$70*$E$72*1000+$E$71+H$63+$E$72*1000</f>
        <v>5025.989397591431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3104.0477735363097</v>
      </c>
      <c r="B19" s="42"/>
      <c r="C19" s="35">
        <f>$E68*$E$70*$E$72*1000+$E$71+F$63+$E$72*1000</f>
        <v>3763.3577735363097</v>
      </c>
      <c r="D19" s="49"/>
      <c r="E19" s="42">
        <f>$E68*$E$70*$E$72*1000+$E$71+G$63+$E$72*1000</f>
        <v>4007.8177735363097</v>
      </c>
      <c r="F19" s="42"/>
      <c r="G19" s="42">
        <f>$E68*$E$70*$E$72*1000+$E$71+H$63+$E$72*1000</f>
        <v>5009.467773536309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3090.6965683999897</v>
      </c>
      <c r="B23" s="42"/>
      <c r="C23" s="35">
        <f>$E69*$E$70*$E$72*1000+$E$71+F$63+$E$72*1000</f>
        <v>3750.0065683999896</v>
      </c>
      <c r="D23" s="49"/>
      <c r="E23" s="42">
        <f>$E69*$E$70*$E$72*1000+$E$71+G$63+$E$72*1000</f>
        <v>3994.4665683999897</v>
      </c>
      <c r="F23" s="42"/>
      <c r="G23" s="42">
        <f>$E69*$E$70*$E$72*1000+$E$71+H$63+$E$72*1000</f>
        <v>4996.11656839999</v>
      </c>
      <c r="H23" s="43"/>
    </row>
    <row r="24" spans="1:8" ht="43.5" customHeight="1">
      <c r="A24" s="55" t="s">
        <v>24</v>
      </c>
      <c r="B24" s="55"/>
      <c r="C24" s="55"/>
      <c r="D24" s="55"/>
      <c r="E24" s="55"/>
      <c r="F24" s="55"/>
      <c r="G24" s="55"/>
      <c r="H24" s="55"/>
    </row>
    <row r="25" spans="1:8" ht="15.75" customHeight="1" hidden="1" thickBot="1">
      <c r="A25" s="56">
        <f>E72*1000+44.98+E71</f>
        <v>2236.01677488033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25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3075.33677488033</v>
      </c>
      <c r="B29" s="53"/>
      <c r="C29" s="67">
        <f>$E$71+F$63+$E$72*1000</f>
        <v>3734.6467748803298</v>
      </c>
      <c r="D29" s="68"/>
      <c r="E29" s="53">
        <f>$E$71+G$63+$E$72*1000</f>
        <v>3979.10677488033</v>
      </c>
      <c r="F29" s="53"/>
      <c r="G29" s="53">
        <f>+$E$71+H$63+$E$72*1000</f>
        <v>4980.75677488033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27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2.75" customHeight="1">
      <c r="A38" s="70" t="s">
        <v>16</v>
      </c>
      <c r="B38" s="71"/>
      <c r="C38" s="71"/>
      <c r="D38" s="72"/>
      <c r="E38" s="29">
        <f>$E66*$E$70*$I$38+$E$71+E$63+$I$38</f>
        <v>1697.5040942699998</v>
      </c>
      <c r="F38" s="29">
        <f>$E66*$E$70*$I$38+$E$71+F$63+$I$38</f>
        <v>2356.81409427</v>
      </c>
      <c r="G38" s="29">
        <f>$E66*$E$70*$I$38+$E$71+G$63+$I$38</f>
        <v>2601.27409427</v>
      </c>
      <c r="H38" s="29">
        <f>$E66*$E$70*$I$38+$E$71+H$63+$I$38</f>
        <v>3602.92409427</v>
      </c>
      <c r="I38" s="33">
        <v>792.77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2842.23720363</v>
      </c>
      <c r="F39" s="29">
        <f>$E67*$E$70*$I$39+$E$71+F$63+$I$39</f>
        <v>3501.54720363</v>
      </c>
      <c r="G39" s="29">
        <f>$E67*$E$70*$I$39+$E$71+G$63+$I$39</f>
        <v>3746.00720363</v>
      </c>
      <c r="H39" s="29">
        <f>$E67*$E$70*$I$39+$E$71+H$63+$I$39</f>
        <v>4747.65720363</v>
      </c>
      <c r="I39" s="34">
        <v>1915.31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4797.66885218</v>
      </c>
      <c r="F40" s="29">
        <f>$E68*$E$70*$I$40+$E$71+F$63+$I$40</f>
        <v>5456.97885218</v>
      </c>
      <c r="G40" s="29">
        <f>$E68*$E$70*$I$40+$E$71+G$63+$I$40</f>
        <v>5701.43885218</v>
      </c>
      <c r="H40" s="30">
        <f>$E68*$E$70*$I$40+$E$71+H$63+$I$40</f>
        <v>6703.08885218</v>
      </c>
      <c r="I40" s="34">
        <v>3859.69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1696.49093421</v>
      </c>
      <c r="F44" s="29">
        <f>$E67*$E$70*$I$38+$E$71+F$63+$I$38</f>
        <v>2355.80093421</v>
      </c>
      <c r="G44" s="29">
        <f>$E67*$E$70*$I$38+$E$71+G$63+$I$38</f>
        <v>2600.26093421</v>
      </c>
      <c r="H44" s="29">
        <f>$E67*$E$70*$I$38+$E$71+H$63+$I$38</f>
        <v>3601.9109342099996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2842.23720363</v>
      </c>
      <c r="F45" s="29">
        <f>$E67*$E$70*$I$39+$E$71+F$63+$I$39</f>
        <v>3501.54720363</v>
      </c>
      <c r="G45" s="29">
        <f>$E67*$E$70*$I$39+$E$71+G$63+$I$39</f>
        <v>3746.00720363</v>
      </c>
      <c r="H45" s="29">
        <f>$E67*$E$70*$I$39+$E$71+H$63+$I$39</f>
        <v>4747.65720363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4826.81337137</v>
      </c>
      <c r="F46" s="29">
        <f>$E67*$E$70*$I$40+$E$71+F$63+$I$40</f>
        <v>5486.12337137</v>
      </c>
      <c r="G46" s="29">
        <f>$E67*$E$70*$I$40+$E$71+G$63+$I$40</f>
        <v>5730.583371369999</v>
      </c>
      <c r="H46" s="30">
        <f>$E67*$E$70*$I$40+$E$71+H$63+$I$40</f>
        <v>6732.23337137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1690.50472794</v>
      </c>
      <c r="F50" s="29">
        <f>$E68*$E$70*$I$38+$E$71+F$63+$I$38</f>
        <v>2349.81472794</v>
      </c>
      <c r="G50" s="29">
        <f>$E68*$E$70*$I$38+$E$71+G$63+$I$38</f>
        <v>2594.27472794</v>
      </c>
      <c r="H50" s="29">
        <f>$E68*$E$70*$I$38+$E$71+H$63+$I$38</f>
        <v>3595.9247279399997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2827.77469782</v>
      </c>
      <c r="F51" s="29">
        <f>$E68*$E$70*$I$39+$E$71+F$63+$I$39</f>
        <v>3487.0846978199997</v>
      </c>
      <c r="G51" s="29">
        <f>$E68*$E$70*$I$39+$E$71+G$63+$I$39</f>
        <v>3731.54469782</v>
      </c>
      <c r="H51" s="29">
        <f>$E68*$E$70*$I$39+$E$71+H$63+$I$39</f>
        <v>4733.194697819999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4797.66885218</v>
      </c>
      <c r="F52" s="29">
        <f>$E68*$E$70*$I$40+$E$71+F$63+$I$40</f>
        <v>5456.97885218</v>
      </c>
      <c r="G52" s="29">
        <f>$E68*$E$70*$I$40+$E$71+G$63+$I$40</f>
        <v>5701.43885218</v>
      </c>
      <c r="H52" s="30">
        <f>$E68*$E$70*$I$40+$E$71+H$63+$I$40</f>
        <v>6703.08885218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1685.6672454</v>
      </c>
      <c r="F56" s="29">
        <f>$E69*$E$70*$I$38+$E$71+F$63+$I$38</f>
        <v>2344.9772454</v>
      </c>
      <c r="G56" s="29">
        <f>$E69*$E$70*$I$38+$E$71+G$63+$I$38</f>
        <v>2589.4372454</v>
      </c>
      <c r="H56" s="29">
        <f>$E69*$E$70*$I$38+$E$71+H$63+$I$38</f>
        <v>3591.0872453999996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2816.0874762</v>
      </c>
      <c r="F57" s="29">
        <f>$E69*$E$70*$I$39+$E$71+F$63+$I$39</f>
        <v>3475.3974762</v>
      </c>
      <c r="G57" s="29">
        <f>$E69*$E$70*$I$39+$E$71+G$63+$I$39</f>
        <v>3719.8574762</v>
      </c>
      <c r="H57" s="29">
        <f>$E69*$E$70*$I$39+$E$71+H$63+$I$39</f>
        <v>4721.5074762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4774.1170237999995</v>
      </c>
      <c r="F58" s="30">
        <f>$E69*$E$70*$I$40+$E$71+F$63+$I$40</f>
        <v>5433.4270238</v>
      </c>
      <c r="G58" s="30">
        <f>$E69*$E$70*$I$40+$E$71+G$63+$I$40</f>
        <v>5677.8870238</v>
      </c>
      <c r="H58" s="30">
        <f>$E69*$E$70*$I$40+$E$71+H$63+$I$40</f>
        <v>6679.5370238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23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28</v>
      </c>
      <c r="B63" s="92"/>
      <c r="C63" s="92"/>
      <c r="D63" s="93"/>
      <c r="E63" s="16">
        <v>884.3</v>
      </c>
      <c r="F63" s="17">
        <v>1543.61</v>
      </c>
      <c r="G63" s="17">
        <v>1788.07</v>
      </c>
      <c r="H63" s="18">
        <v>2789.72</v>
      </c>
    </row>
    <row r="64" spans="1:8" s="12" customFormat="1" ht="28.5" customHeight="1">
      <c r="A64" s="85" t="s">
        <v>29</v>
      </c>
      <c r="B64" s="86"/>
      <c r="C64" s="86"/>
      <c r="D64" s="87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85" t="s">
        <v>22</v>
      </c>
      <c r="B65" s="86"/>
      <c r="C65" s="86"/>
      <c r="D65" s="87"/>
      <c r="E65" s="21">
        <v>522238.85</v>
      </c>
      <c r="F65" s="22">
        <v>825381.88</v>
      </c>
      <c r="G65" s="22">
        <v>907062.28</v>
      </c>
      <c r="H65" s="23">
        <v>1219753.94</v>
      </c>
    </row>
    <row r="66" spans="1:8" s="12" customFormat="1" ht="27" customHeight="1">
      <c r="A66" s="85" t="s">
        <v>17</v>
      </c>
      <c r="B66" s="86"/>
      <c r="C66" s="86"/>
      <c r="D66" s="87"/>
      <c r="E66" s="96">
        <v>0.2439</v>
      </c>
      <c r="F66" s="97"/>
      <c r="G66" s="97"/>
      <c r="H66" s="98"/>
    </row>
    <row r="67" spans="1:8" s="12" customFormat="1" ht="24" customHeight="1">
      <c r="A67" s="85" t="s">
        <v>18</v>
      </c>
      <c r="B67" s="86"/>
      <c r="C67" s="86"/>
      <c r="D67" s="87"/>
      <c r="E67" s="96">
        <v>0.2297</v>
      </c>
      <c r="F67" s="97"/>
      <c r="G67" s="97"/>
      <c r="H67" s="98"/>
    </row>
    <row r="68" spans="1:8" s="12" customFormat="1" ht="26.25" customHeight="1">
      <c r="A68" s="85" t="s">
        <v>19</v>
      </c>
      <c r="B68" s="86"/>
      <c r="C68" s="86"/>
      <c r="D68" s="87"/>
      <c r="E68" s="96">
        <v>0.1458</v>
      </c>
      <c r="F68" s="97"/>
      <c r="G68" s="97"/>
      <c r="H68" s="98"/>
    </row>
    <row r="69" spans="1:8" s="12" customFormat="1" ht="15.75" customHeight="1">
      <c r="A69" s="85" t="s">
        <v>20</v>
      </c>
      <c r="B69" s="86"/>
      <c r="C69" s="86"/>
      <c r="D69" s="87"/>
      <c r="E69" s="96">
        <v>0.078</v>
      </c>
      <c r="F69" s="97"/>
      <c r="G69" s="97"/>
      <c r="H69" s="98"/>
    </row>
    <row r="70" spans="1:8" s="12" customFormat="1" ht="15" customHeight="1">
      <c r="A70" s="85" t="s">
        <v>21</v>
      </c>
      <c r="B70" s="86"/>
      <c r="C70" s="86"/>
      <c r="D70" s="87"/>
      <c r="E70" s="108">
        <v>0.09</v>
      </c>
      <c r="F70" s="109"/>
      <c r="G70" s="109"/>
      <c r="H70" s="110"/>
    </row>
    <row r="71" spans="1:8" ht="15" customHeight="1">
      <c r="A71" s="85" t="s">
        <v>30</v>
      </c>
      <c r="B71" s="86"/>
      <c r="C71" s="86"/>
      <c r="D71" s="87"/>
      <c r="E71" s="108">
        <v>3.032</v>
      </c>
      <c r="F71" s="109"/>
      <c r="G71" s="109"/>
      <c r="H71" s="110"/>
    </row>
    <row r="72" spans="1:8" ht="13.5" thickBot="1">
      <c r="A72" s="99" t="s">
        <v>31</v>
      </c>
      <c r="B72" s="100"/>
      <c r="C72" s="100"/>
      <c r="D72" s="101"/>
      <c r="E72" s="88">
        <v>2.18800477488033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2018-02-05T06:24:21Z</dcterms:modified>
  <cp:category/>
  <cp:version/>
  <cp:contentType/>
  <cp:contentStatus/>
</cp:coreProperties>
</file>