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<sst xmlns="http://schemas.openxmlformats.org/spreadsheetml/2006/main" count="76" uniqueCount="30">
  <si>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</si>
  <si>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</si>
  <si>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</si>
  <si>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</si>
  <si>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</si>
  <si>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</si>
  <si>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</si>
  <si>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</si>
  <si>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</si>
  <si>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</si>
  <si>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</si>
  <si>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</si>
  <si>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</si>
  <si>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</si>
  <si>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</si>
  <si>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</si>
  <si>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</si>
  <si>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</si>
  <si>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</si>
  <si>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</si>
  <si>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</si>
  <si>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</si>
  <si>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</si>
  <si>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</si>
  <si>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</si>
  <si>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</si>
  <si>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</si>
  <si>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</si>
  <si>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</si>
  <si>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декабрь 2020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</si>
</sst>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2" sqref="A2:H2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7" t="s">
        <v>0</v>
      </c>
      <c r="B4" s="97"/>
      <c r="C4" s="97"/>
      <c r="D4" s="97"/>
      <c r="E4" s="97"/>
      <c r="F4" s="97"/>
      <c r="G4" s="97"/>
      <c r="H4" s="97"/>
    </row>
    <row r="5" spans="1:8" ht="14.25" customHeight="1">
      <c r="A5" s="108" t="s">
        <v>1</v>
      </c>
      <c r="B5" s="108"/>
      <c r="C5" s="108"/>
      <c r="D5" s="108"/>
      <c r="E5" s="108"/>
      <c r="F5" s="108"/>
      <c r="G5" s="108"/>
      <c r="H5" s="10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0" t="s">
        <v>19</v>
      </c>
      <c r="B7" s="110"/>
      <c r="C7" s="110"/>
      <c r="D7" s="110"/>
      <c r="E7" s="110"/>
      <c r="F7" s="110"/>
      <c r="G7" s="110"/>
    </row>
    <row r="8" spans="1:10" ht="15" customHeight="1" thickBot="1">
      <c r="A8" s="113" t="s">
        <v>24</v>
      </c>
      <c r="B8" s="113"/>
      <c r="C8" s="113"/>
      <c r="D8" s="113"/>
      <c r="E8" s="113"/>
      <c r="F8" s="113"/>
      <c r="G8" s="113"/>
      <c r="H8" s="113"/>
      <c r="I8" s="1"/>
      <c r="J8" s="1"/>
    </row>
    <row r="9" spans="1:8" ht="15">
      <c r="A9" s="100" t="s">
        <v>2</v>
      </c>
      <c r="B9" s="101"/>
      <c r="C9" s="101"/>
      <c r="D9" s="101"/>
      <c r="E9" s="101"/>
      <c r="F9" s="101"/>
      <c r="G9" s="101"/>
      <c r="H9" s="102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94"/>
    </row>
    <row r="11" spans="1:13" ht="15.75" thickBot="1">
      <c r="A11" s="95">
        <f>$E56*1000+$E$59+E$53+$E$60*1000</f>
        <v>4339.30928768</v>
      </c>
      <c r="B11" s="74"/>
      <c r="C11" s="74">
        <f>$E56*1000+$E$59+F$53+$E$60*1000</f>
        <v>5013.01928768</v>
      </c>
      <c r="D11" s="74"/>
      <c r="E11" s="74">
        <f>$E56*1000+$E$59+G$53+$E$60*1000</f>
        <v>5256.76928768</v>
      </c>
      <c r="F11" s="74"/>
      <c r="G11" s="74">
        <f>$E56*1000+$E$59+H$53+$E$60*1000</f>
        <v>6259.55928768</v>
      </c>
      <c r="H11" s="75"/>
      <c r="J11" s="31"/>
      <c r="K11" s="31"/>
      <c r="L11" s="31"/>
      <c r="M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100" t="s">
        <v>2</v>
      </c>
      <c r="B13" s="101"/>
      <c r="C13" s="101"/>
      <c r="D13" s="101"/>
      <c r="E13" s="101"/>
      <c r="F13" s="101"/>
      <c r="G13" s="101"/>
      <c r="H13" s="102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94"/>
    </row>
    <row r="15" spans="1:8" ht="14.25" customHeight="1" thickBot="1">
      <c r="A15" s="95">
        <f>$E57*1000+$E$59+E$53+$E$60*1000</f>
        <v>3715.13928768</v>
      </c>
      <c r="B15" s="74"/>
      <c r="C15" s="74">
        <f>$E57*1000+$E$59+F$53+$E$60*1000</f>
        <v>4388.84928768</v>
      </c>
      <c r="D15" s="74"/>
      <c r="E15" s="74">
        <f>$E57*1000+$E$59+G$53+$E$60*1000</f>
        <v>4632.59928768</v>
      </c>
      <c r="F15" s="74"/>
      <c r="G15" s="74">
        <f>$E57*1000+$E$59+H$53+$E$60*1000</f>
        <v>5635.38928768</v>
      </c>
      <c r="H15" s="75"/>
    </row>
    <row r="16" spans="1:7" ht="15" customHeight="1" thickBot="1">
      <c r="A16" s="96" t="s">
        <v>8</v>
      </c>
      <c r="B16" s="96"/>
      <c r="C16" s="96"/>
      <c r="D16" s="96"/>
      <c r="E16" s="96"/>
      <c r="F16" s="96"/>
      <c r="G16" s="96"/>
    </row>
    <row r="17" spans="1:8" ht="15" customHeight="1">
      <c r="A17" s="100" t="s">
        <v>2</v>
      </c>
      <c r="B17" s="101"/>
      <c r="C17" s="101"/>
      <c r="D17" s="101"/>
      <c r="E17" s="101"/>
      <c r="F17" s="101"/>
      <c r="G17" s="101"/>
      <c r="H17" s="102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94"/>
    </row>
    <row r="19" spans="1:8" ht="15" customHeight="1" thickBot="1">
      <c r="A19" s="95">
        <f>$E58*1000+$E$59+E$53+$E$60*1000</f>
        <v>3677.79928768</v>
      </c>
      <c r="B19" s="74"/>
      <c r="C19" s="74">
        <f>$E58*1000+$E$59+F$53+$E$60*1000</f>
        <v>4351.50928768</v>
      </c>
      <c r="D19" s="74"/>
      <c r="E19" s="74">
        <f>$E58*1000+$E$59+G$53+$E$60*1000</f>
        <v>4595.25928768</v>
      </c>
      <c r="F19" s="74"/>
      <c r="G19" s="74">
        <f>$E58*1000+$E$59+H$53+$E$60*1000</f>
        <v>5598.04928768</v>
      </c>
      <c r="H19" s="75"/>
    </row>
    <row r="20" spans="1:8" ht="43.5" customHeigh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hidden="1" thickBot="1">
      <c r="A21" s="103">
        <f>E60*1000+44.98+E59</f>
        <v>2488.45928768</v>
      </c>
      <c r="B21" s="104"/>
      <c r="C21" s="104"/>
      <c r="D21" s="104"/>
      <c r="E21" s="104"/>
      <c r="F21" s="104"/>
      <c r="G21" s="104"/>
      <c r="H21" s="105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6" t="s">
        <v>3</v>
      </c>
      <c r="B24" s="107"/>
      <c r="C24" s="98" t="s">
        <v>4</v>
      </c>
      <c r="D24" s="99"/>
      <c r="E24" s="98" t="s">
        <v>5</v>
      </c>
      <c r="F24" s="107"/>
      <c r="G24" s="98" t="s">
        <v>6</v>
      </c>
      <c r="H24" s="107"/>
    </row>
    <row r="25" spans="1:8" ht="15.75" hidden="1" thickBot="1">
      <c r="A25" s="114">
        <f>$E$59+E$53+$E$60*1000</f>
        <v>3347.03928768</v>
      </c>
      <c r="B25" s="109"/>
      <c r="C25" s="115">
        <f>$E$59+F$53+$E$60*1000</f>
        <v>4020.7492876799997</v>
      </c>
      <c r="D25" s="116"/>
      <c r="E25" s="109">
        <f>$E$59+G$53+$E$60*1000</f>
        <v>4264.49928768</v>
      </c>
      <c r="F25" s="109"/>
      <c r="G25" s="109">
        <f>+$E$59+H$53+$E$60*1000</f>
        <v>5267.28928768</v>
      </c>
      <c r="H25" s="10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7" t="s">
        <v>9</v>
      </c>
      <c r="B27" s="97"/>
      <c r="C27" s="97"/>
      <c r="D27" s="97"/>
      <c r="E27" s="97"/>
      <c r="F27" s="97"/>
      <c r="G27" s="97"/>
      <c r="H27" s="28"/>
    </row>
    <row r="28" spans="1:7" ht="18" customHeight="1">
      <c r="A28" s="108" t="s">
        <v>10</v>
      </c>
      <c r="B28" s="108"/>
      <c r="C28" s="108"/>
      <c r="D28" s="108"/>
      <c r="E28" s="108"/>
      <c r="F28" s="108"/>
      <c r="G28" s="10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0" t="s">
        <v>20</v>
      </c>
      <c r="B30" s="110"/>
      <c r="C30" s="110"/>
      <c r="D30" s="110"/>
      <c r="E30" s="110"/>
      <c r="F30" s="110"/>
      <c r="G30" s="110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6" t="s">
        <v>11</v>
      </c>
      <c r="B32" s="77"/>
      <c r="C32" s="77"/>
      <c r="D32" s="78"/>
      <c r="E32" s="68" t="s">
        <v>2</v>
      </c>
      <c r="F32" s="69"/>
      <c r="G32" s="69"/>
      <c r="H32" s="70"/>
    </row>
    <row r="33" spans="1:9" ht="15">
      <c r="A33" s="79"/>
      <c r="B33" s="80"/>
      <c r="C33" s="80"/>
      <c r="D33" s="81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2669.709</v>
      </c>
      <c r="F34" s="29">
        <f t="shared" si="0"/>
        <v>3343.419</v>
      </c>
      <c r="G34" s="29">
        <f t="shared" si="0"/>
        <v>3587.169</v>
      </c>
      <c r="H34" s="36">
        <f t="shared" si="0"/>
        <v>4589.959</v>
      </c>
      <c r="I34" s="35">
        <v>767.01</v>
      </c>
    </row>
    <row r="35" spans="1:9" ht="15">
      <c r="A35" s="63" t="s">
        <v>13</v>
      </c>
      <c r="B35" s="64"/>
      <c r="C35" s="64"/>
      <c r="D35" s="65"/>
      <c r="E35" s="29">
        <f t="shared" si="0"/>
        <v>4039.159</v>
      </c>
      <c r="F35" s="29">
        <f t="shared" si="0"/>
        <v>4712.869000000001</v>
      </c>
      <c r="G35" s="29">
        <f t="shared" si="0"/>
        <v>4956.619000000001</v>
      </c>
      <c r="H35" s="36">
        <f t="shared" si="0"/>
        <v>5959.409</v>
      </c>
      <c r="I35" s="35">
        <v>2136.46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6999.429</v>
      </c>
      <c r="F36" s="30">
        <f t="shared" si="0"/>
        <v>7673.138999999999</v>
      </c>
      <c r="G36" s="30">
        <f t="shared" si="0"/>
        <v>7916.888999999999</v>
      </c>
      <c r="H36" s="37">
        <f t="shared" si="0"/>
        <v>8919.679</v>
      </c>
      <c r="I36" s="35">
        <v>5096.73</v>
      </c>
    </row>
    <row r="37" spans="1:9" ht="15" customHeight="1" thickBot="1">
      <c r="A37" s="66" t="s">
        <v>7</v>
      </c>
      <c r="B37" s="66"/>
      <c r="C37" s="66"/>
      <c r="D37" s="66"/>
      <c r="E37" s="66"/>
      <c r="F37" s="67"/>
      <c r="G37" s="67"/>
      <c r="I37" s="34"/>
    </row>
    <row r="38" spans="1:8" ht="15">
      <c r="A38" s="76" t="s">
        <v>11</v>
      </c>
      <c r="B38" s="77"/>
      <c r="C38" s="77"/>
      <c r="D38" s="78"/>
      <c r="E38" s="68" t="s">
        <v>2</v>
      </c>
      <c r="F38" s="69"/>
      <c r="G38" s="69"/>
      <c r="H38" s="70"/>
    </row>
    <row r="39" spans="1:8" ht="15">
      <c r="A39" s="79"/>
      <c r="B39" s="80"/>
      <c r="C39" s="80"/>
      <c r="D39" s="81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2045.539</v>
      </c>
      <c r="F40" s="29">
        <f t="shared" si="1"/>
        <v>2719.249</v>
      </c>
      <c r="G40" s="29">
        <f t="shared" si="1"/>
        <v>2962.999</v>
      </c>
      <c r="H40" s="36">
        <f t="shared" si="1"/>
        <v>3965.7889999999998</v>
      </c>
    </row>
    <row r="41" spans="1:8" ht="15">
      <c r="A41" s="63" t="s">
        <v>13</v>
      </c>
      <c r="B41" s="64"/>
      <c r="C41" s="64"/>
      <c r="D41" s="65"/>
      <c r="E41" s="29">
        <f t="shared" si="1"/>
        <v>3414.989</v>
      </c>
      <c r="F41" s="29">
        <f t="shared" si="1"/>
        <v>4088.699</v>
      </c>
      <c r="G41" s="29">
        <f t="shared" si="1"/>
        <v>4332.4490000000005</v>
      </c>
      <c r="H41" s="36">
        <f t="shared" si="1"/>
        <v>5335.239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6375.259</v>
      </c>
      <c r="F42" s="30">
        <f t="shared" si="1"/>
        <v>7048.968999999999</v>
      </c>
      <c r="G42" s="30">
        <f t="shared" si="1"/>
        <v>7292.718999999999</v>
      </c>
      <c r="H42" s="37">
        <f t="shared" si="1"/>
        <v>8295.509</v>
      </c>
    </row>
    <row r="43" spans="1:7" ht="15" customHeight="1" thickBot="1">
      <c r="A43" s="66" t="s">
        <v>8</v>
      </c>
      <c r="B43" s="66"/>
      <c r="C43" s="66"/>
      <c r="D43" s="66"/>
      <c r="E43" s="66"/>
      <c r="F43" s="67"/>
      <c r="G43" s="67"/>
    </row>
    <row r="44" spans="1:8" ht="15">
      <c r="A44" s="85" t="s">
        <v>11</v>
      </c>
      <c r="B44" s="86"/>
      <c r="C44" s="86"/>
      <c r="D44" s="87"/>
      <c r="E44" s="68" t="s">
        <v>2</v>
      </c>
      <c r="F44" s="69"/>
      <c r="G44" s="69"/>
      <c r="H44" s="70"/>
    </row>
    <row r="45" spans="1:8" ht="15">
      <c r="A45" s="88"/>
      <c r="B45" s="89"/>
      <c r="C45" s="89"/>
      <c r="D45" s="90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2008.1989999999998</v>
      </c>
      <c r="F46" s="29">
        <f t="shared" si="2"/>
        <v>2681.9089999999997</v>
      </c>
      <c r="G46" s="29">
        <f t="shared" si="2"/>
        <v>2925.6589999999997</v>
      </c>
      <c r="H46" s="36">
        <f t="shared" si="2"/>
        <v>3928.4489999999996</v>
      </c>
    </row>
    <row r="47" spans="1:8" ht="15">
      <c r="A47" s="63" t="s">
        <v>13</v>
      </c>
      <c r="B47" s="64"/>
      <c r="C47" s="64"/>
      <c r="D47" s="65"/>
      <c r="E47" s="29">
        <f t="shared" si="2"/>
        <v>3377.649</v>
      </c>
      <c r="F47" s="29">
        <f t="shared" si="2"/>
        <v>4051.359</v>
      </c>
      <c r="G47" s="29">
        <f t="shared" si="2"/>
        <v>4295.109</v>
      </c>
      <c r="H47" s="36">
        <f t="shared" si="2"/>
        <v>5297.898999999999</v>
      </c>
    </row>
    <row r="48" spans="1:8" ht="15.75" thickBot="1">
      <c r="A48" s="82" t="s">
        <v>12</v>
      </c>
      <c r="B48" s="83"/>
      <c r="C48" s="83"/>
      <c r="D48" s="84"/>
      <c r="E48" s="30">
        <f t="shared" si="2"/>
        <v>6337.919</v>
      </c>
      <c r="F48" s="30">
        <f t="shared" si="2"/>
        <v>7011.628999999999</v>
      </c>
      <c r="G48" s="30">
        <f t="shared" si="2"/>
        <v>7255.378999999999</v>
      </c>
      <c r="H48" s="37">
        <f t="shared" si="2"/>
        <v>8258.169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1" t="s">
        <v>21</v>
      </c>
      <c r="B53" s="72"/>
      <c r="C53" s="72"/>
      <c r="D53" s="73"/>
      <c r="E53" s="16">
        <v>903.56</v>
      </c>
      <c r="F53" s="17">
        <v>1577.27</v>
      </c>
      <c r="G53" s="17">
        <v>1821.02</v>
      </c>
      <c r="H53" s="18">
        <v>2823.81</v>
      </c>
      <c r="J53" s="33"/>
      <c r="K53" s="33"/>
      <c r="L53" s="33"/>
    </row>
    <row r="54" spans="1:8" s="12" customFormat="1" ht="28.5" customHeight="1">
      <c r="A54" s="40" t="s">
        <v>22</v>
      </c>
      <c r="B54" s="41"/>
      <c r="C54" s="41"/>
      <c r="D54" s="42"/>
      <c r="E54" s="25">
        <v>72.68</v>
      </c>
      <c r="F54" s="26">
        <v>187.18</v>
      </c>
      <c r="G54" s="26">
        <v>304.31</v>
      </c>
      <c r="H54" s="27">
        <v>620.94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528551.06</v>
      </c>
      <c r="F55" s="22">
        <v>763072.01</v>
      </c>
      <c r="G55" s="22">
        <v>926780.9</v>
      </c>
      <c r="H55" s="23">
        <v>1218002.32</v>
      </c>
    </row>
    <row r="56" spans="1:10" s="12" customFormat="1" ht="27" customHeight="1">
      <c r="A56" s="40" t="s">
        <v>28</v>
      </c>
      <c r="B56" s="41"/>
      <c r="C56" s="41"/>
      <c r="D56" s="42"/>
      <c r="E56" s="52">
        <v>0.99227</v>
      </c>
      <c r="F56" s="53"/>
      <c r="G56" s="53"/>
      <c r="H56" s="54"/>
      <c r="J56" s="38"/>
    </row>
    <row r="57" spans="1:10" s="12" customFormat="1" ht="26.25" customHeight="1">
      <c r="A57" s="40" t="s">
        <v>27</v>
      </c>
      <c r="B57" s="41"/>
      <c r="C57" s="41"/>
      <c r="D57" s="42"/>
      <c r="E57" s="52">
        <v>0.3681</v>
      </c>
      <c r="F57" s="53"/>
      <c r="G57" s="53"/>
      <c r="H57" s="54"/>
      <c r="J57" s="38"/>
    </row>
    <row r="58" spans="1:10" s="12" customFormat="1" ht="28.5" customHeight="1">
      <c r="A58" s="40" t="s">
        <v>26</v>
      </c>
      <c r="B58" s="41"/>
      <c r="C58" s="41"/>
      <c r="D58" s="42"/>
      <c r="E58" s="52">
        <v>0.33076</v>
      </c>
      <c r="F58" s="53"/>
      <c r="G58" s="53"/>
      <c r="H58" s="54"/>
      <c r="J58" s="38"/>
    </row>
    <row r="59" spans="1:8" ht="15" customHeight="1">
      <c r="A59" s="40" t="s">
        <v>23</v>
      </c>
      <c r="B59" s="41"/>
      <c r="C59" s="41"/>
      <c r="D59" s="42"/>
      <c r="E59" s="55">
        <f>0.352+5.303+1.214</f>
        <v>6.869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0">
        <v>2.43661028768</v>
      </c>
      <c r="F60" s="61"/>
      <c r="G60" s="61"/>
      <c r="H60" s="62"/>
    </row>
    <row r="62" spans="6:8" ht="12.75">
      <c r="F62" s="39"/>
      <c r="H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2020-12-01T01:24:54Z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