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<sst xmlns="http://schemas.openxmlformats.org/spreadsheetml/2006/main" count="79" uniqueCount="33">
  <si>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</si>
  <si>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</si>
  <si>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</si>
  <si>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</si>
  <si>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</si>
  <si>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</si>
  <si>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</si>
  <si>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</si>
  <si>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</si>
  <si>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</si>
  <si>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</si>
  <si>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</si>
  <si>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</si>
  <si>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</si>
  <si>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</si>
  <si>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</si>
  <si>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</si>
  <si>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</si>
  <si>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</si>
  <si>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</si>
  <si>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</si>
  <si>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</si>
  <si>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</si>
  <si>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</si>
  <si>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</si>
  <si>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</si>
  <si>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</si>
  <si>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</si>
  <si>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</si>
  <si>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ноябрь 2018 г. для потребителей ООО "Заринская горэлектросеть"</t>
  </si>
  <si>
    <t>848,52</t>
  </si>
  <si>
    <t>2184,21</t>
  </si>
  <si>
    <t>4577,75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</si>
</sst>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26" fillId="0" borderId="21" xfId="0" applyNumberFormat="1" applyFont="1" applyBorder="1" applyAlignment="1">
      <alignment horizontal="center"/>
    </xf>
    <xf numFmtId="180" fontId="26" fillId="0" borderId="22" xfId="0" applyNumberFormat="1" applyFont="1" applyBorder="1" applyAlignment="1">
      <alignment horizontal="center"/>
    </xf>
    <xf numFmtId="180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35" xfId="54" applyNumberFormat="1" applyFont="1" applyFill="1" applyBorder="1" applyAlignment="1">
      <alignment horizontal="left" vertical="top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177" fontId="25" fillId="0" borderId="45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4" fillId="0" borderId="46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3" fillId="0" borderId="0" xfId="54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4" fillId="0" borderId="47" xfId="54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9" xfId="54" applyNumberFormat="1" applyFont="1" applyFill="1" applyBorder="1" applyAlignment="1">
      <alignment horizontal="center" vertical="center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40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46" xfId="54" applyNumberFormat="1" applyFont="1" applyFill="1" applyBorder="1" applyAlignment="1">
      <alignment horizontal="center" vertical="justify"/>
      <protection/>
    </xf>
    <xf numFmtId="4" fontId="24" fillId="0" borderId="50" xfId="54" applyNumberFormat="1" applyFont="1" applyFill="1" applyBorder="1" applyAlignment="1">
      <alignment horizontal="center" vertical="justify"/>
      <protection/>
    </xf>
    <xf numFmtId="4" fontId="24" fillId="0" borderId="44" xfId="54" applyNumberFormat="1" applyFont="1" applyFill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F33" sqref="F3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0" t="s">
        <v>29</v>
      </c>
      <c r="B2" s="110"/>
      <c r="C2" s="110"/>
      <c r="D2" s="110"/>
      <c r="E2" s="110"/>
      <c r="F2" s="110"/>
      <c r="G2" s="110"/>
      <c r="H2" s="11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6" t="s">
        <v>0</v>
      </c>
      <c r="B4" s="96"/>
      <c r="C4" s="96"/>
      <c r="D4" s="96"/>
      <c r="E4" s="96"/>
      <c r="F4" s="96"/>
      <c r="G4" s="96"/>
      <c r="H4" s="96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4" t="s">
        <v>19</v>
      </c>
      <c r="B7" s="94"/>
      <c r="C7" s="94"/>
      <c r="D7" s="94"/>
      <c r="E7" s="94"/>
      <c r="F7" s="94"/>
      <c r="G7" s="94"/>
    </row>
    <row r="8" spans="1:11" ht="15" customHeight="1" thickBot="1">
      <c r="A8" s="118" t="s">
        <v>24</v>
      </c>
      <c r="B8" s="118"/>
      <c r="C8" s="118"/>
      <c r="D8" s="118"/>
      <c r="E8" s="118"/>
      <c r="F8" s="118"/>
      <c r="G8" s="118"/>
      <c r="H8" s="118"/>
      <c r="I8" s="1"/>
      <c r="J8" s="1"/>
      <c r="K8" s="1"/>
    </row>
    <row r="9" spans="1:8" ht="15">
      <c r="A9" s="83" t="s">
        <v>2</v>
      </c>
      <c r="B9" s="84"/>
      <c r="C9" s="84"/>
      <c r="D9" s="84"/>
      <c r="E9" s="84"/>
      <c r="F9" s="84"/>
      <c r="G9" s="84"/>
      <c r="H9" s="85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9"/>
    </row>
    <row r="11" spans="1:14" ht="15.75" thickBot="1">
      <c r="A11" s="89">
        <f>$E56*1000+$E$59+E$53+$E$60*1000</f>
        <v>3837.9960967877796</v>
      </c>
      <c r="B11" s="90"/>
      <c r="C11" s="90">
        <f>$E56*1000+$E$59+F$53+$E$60*1000</f>
        <v>4474.25609678778</v>
      </c>
      <c r="D11" s="90"/>
      <c r="E11" s="90">
        <f>$E56*1000+$E$59+G$53+$E$60*1000</f>
        <v>4710.13609678778</v>
      </c>
      <c r="F11" s="90"/>
      <c r="G11" s="90">
        <f>$E56*1000+$E$59+H$53+$E$60*1000</f>
        <v>5676.726096787779</v>
      </c>
      <c r="H11" s="100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83" t="s">
        <v>2</v>
      </c>
      <c r="B13" s="84"/>
      <c r="C13" s="84"/>
      <c r="D13" s="84"/>
      <c r="E13" s="84"/>
      <c r="F13" s="84"/>
      <c r="G13" s="84"/>
      <c r="H13" s="85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9"/>
    </row>
    <row r="15" spans="1:8" ht="14.25" customHeight="1" thickBot="1">
      <c r="A15" s="89">
        <f>$E57*1000+$E$59+E$53+$E$60*1000</f>
        <v>3362.2460967877796</v>
      </c>
      <c r="B15" s="90"/>
      <c r="C15" s="90">
        <f>$E57*1000+$E$59+F$53+$E$60*1000</f>
        <v>3998.50609678778</v>
      </c>
      <c r="D15" s="90"/>
      <c r="E15" s="90">
        <f>$E57*1000+$E$59+G$53+$E$60*1000</f>
        <v>4234.38609678778</v>
      </c>
      <c r="F15" s="90"/>
      <c r="G15" s="90">
        <f>$E57*1000+$E$59+H$53+$E$60*1000</f>
        <v>5200.976096787779</v>
      </c>
      <c r="H15" s="100"/>
    </row>
    <row r="16" spans="1:7" ht="15" customHeight="1" thickBot="1">
      <c r="A16" s="95" t="s">
        <v>8</v>
      </c>
      <c r="B16" s="95"/>
      <c r="C16" s="95"/>
      <c r="D16" s="95"/>
      <c r="E16" s="95"/>
      <c r="F16" s="95"/>
      <c r="G16" s="95"/>
    </row>
    <row r="17" spans="1:8" ht="15" customHeight="1">
      <c r="A17" s="83" t="s">
        <v>2</v>
      </c>
      <c r="B17" s="84"/>
      <c r="C17" s="84"/>
      <c r="D17" s="84"/>
      <c r="E17" s="84"/>
      <c r="F17" s="84"/>
      <c r="G17" s="84"/>
      <c r="H17" s="85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9"/>
    </row>
    <row r="19" spans="1:8" ht="15" customHeight="1" thickBot="1">
      <c r="A19" s="89">
        <f>$E58*1000+$E$59+E$53+$E$60*1000</f>
        <v>3397.34609678778</v>
      </c>
      <c r="B19" s="90"/>
      <c r="C19" s="90">
        <f>$E58*1000+$E$59+F$53+$E$60*1000</f>
        <v>4033.6060967877797</v>
      </c>
      <c r="D19" s="90"/>
      <c r="E19" s="90">
        <f>$E58*1000+$E$59+G$53+$E$60*1000</f>
        <v>4269.486096787779</v>
      </c>
      <c r="F19" s="90"/>
      <c r="G19" s="90">
        <f>$E58*1000+$E$59+H$53+$E$60*1000</f>
        <v>5236.0760967877795</v>
      </c>
      <c r="H19" s="100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86">
        <f>E60*1000+44.98+E59</f>
        <v>2368.65609678778</v>
      </c>
      <c r="B21" s="87"/>
      <c r="C21" s="87"/>
      <c r="D21" s="87"/>
      <c r="E21" s="87"/>
      <c r="F21" s="87"/>
      <c r="G21" s="87"/>
      <c r="H21" s="88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7" t="s">
        <v>3</v>
      </c>
      <c r="B24" s="108"/>
      <c r="C24" s="97" t="s">
        <v>4</v>
      </c>
      <c r="D24" s="98"/>
      <c r="E24" s="97" t="s">
        <v>5</v>
      </c>
      <c r="F24" s="108"/>
      <c r="G24" s="97" t="s">
        <v>6</v>
      </c>
      <c r="H24" s="108"/>
    </row>
    <row r="25" spans="1:8" ht="15.75" hidden="1" thickBot="1">
      <c r="A25" s="114">
        <f>$E$59+E$53+$E$60*1000</f>
        <v>3177.02609678778</v>
      </c>
      <c r="B25" s="111"/>
      <c r="C25" s="115">
        <f>$E$59+F$53+$E$60*1000</f>
        <v>3813.2860967877796</v>
      </c>
      <c r="D25" s="116"/>
      <c r="E25" s="111">
        <f>$E$59+G$53+$E$60*1000</f>
        <v>4049.1660967877797</v>
      </c>
      <c r="F25" s="111"/>
      <c r="G25" s="111">
        <f>+$E$59+H$53+$E$60*1000</f>
        <v>5015.75609678778</v>
      </c>
      <c r="H25" s="11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6" t="s">
        <v>9</v>
      </c>
      <c r="B27" s="96"/>
      <c r="C27" s="96"/>
      <c r="D27" s="96"/>
      <c r="E27" s="96"/>
      <c r="F27" s="96"/>
      <c r="G27" s="96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94" t="s">
        <v>20</v>
      </c>
      <c r="B30" s="94"/>
      <c r="C30" s="94"/>
      <c r="D30" s="94"/>
      <c r="E30" s="94"/>
      <c r="F30" s="94"/>
      <c r="G30" s="94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4" t="s">
        <v>11</v>
      </c>
      <c r="B32" s="75"/>
      <c r="C32" s="75"/>
      <c r="D32" s="76"/>
      <c r="E32" s="68" t="s">
        <v>2</v>
      </c>
      <c r="F32" s="69"/>
      <c r="G32" s="69"/>
      <c r="H32" s="70"/>
    </row>
    <row r="33" spans="1:9" ht="15">
      <c r="A33" s="77"/>
      <c r="B33" s="78"/>
      <c r="C33" s="78"/>
      <c r="D33" s="79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0" t="s">
        <v>14</v>
      </c>
      <c r="B34" s="61"/>
      <c r="C34" s="61"/>
      <c r="D34" s="62"/>
      <c r="E34" s="29">
        <f aca="true" t="shared" si="0" ref="E34:H36">$E$56*1000+$E$59+E$53+$I34</f>
        <v>2365.613</v>
      </c>
      <c r="F34" s="29">
        <f t="shared" si="0"/>
        <v>3001.873</v>
      </c>
      <c r="G34" s="29">
        <f t="shared" si="0"/>
        <v>3237.753</v>
      </c>
      <c r="H34" s="37">
        <f t="shared" si="0"/>
        <v>4204.343</v>
      </c>
      <c r="I34" s="36" t="s">
        <v>30</v>
      </c>
    </row>
    <row r="35" spans="1:9" ht="15">
      <c r="A35" s="60" t="s">
        <v>13</v>
      </c>
      <c r="B35" s="61"/>
      <c r="C35" s="61"/>
      <c r="D35" s="62"/>
      <c r="E35" s="29">
        <f t="shared" si="0"/>
        <v>3701.303</v>
      </c>
      <c r="F35" s="29">
        <f t="shared" si="0"/>
        <v>4337.563</v>
      </c>
      <c r="G35" s="29">
        <f t="shared" si="0"/>
        <v>4573.443</v>
      </c>
      <c r="H35" s="37">
        <f t="shared" si="0"/>
        <v>5540.032999999999</v>
      </c>
      <c r="I35" s="36" t="s">
        <v>31</v>
      </c>
    </row>
    <row r="36" spans="1:9" ht="15.75" thickBot="1">
      <c r="A36" s="60" t="s">
        <v>12</v>
      </c>
      <c r="B36" s="61"/>
      <c r="C36" s="61"/>
      <c r="D36" s="62"/>
      <c r="E36" s="29">
        <f t="shared" si="0"/>
        <v>6094.843</v>
      </c>
      <c r="F36" s="30">
        <f t="shared" si="0"/>
        <v>6731.103</v>
      </c>
      <c r="G36" s="30">
        <f t="shared" si="0"/>
        <v>6966.983</v>
      </c>
      <c r="H36" s="38">
        <f t="shared" si="0"/>
        <v>7933.573</v>
      </c>
      <c r="I36" s="35" t="s">
        <v>32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4" t="s">
        <v>11</v>
      </c>
      <c r="B38" s="75"/>
      <c r="C38" s="75"/>
      <c r="D38" s="76"/>
      <c r="E38" s="68" t="s">
        <v>2</v>
      </c>
      <c r="F38" s="69"/>
      <c r="G38" s="69"/>
      <c r="H38" s="70"/>
    </row>
    <row r="39" spans="1:8" ht="15">
      <c r="A39" s="77"/>
      <c r="B39" s="78"/>
      <c r="C39" s="78"/>
      <c r="D39" s="79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0" t="s">
        <v>14</v>
      </c>
      <c r="B40" s="61"/>
      <c r="C40" s="61"/>
      <c r="D40" s="62"/>
      <c r="E40" s="29">
        <f aca="true" t="shared" si="1" ref="E40:H42">$E$57*1000+$E$59+E$53+$I34</f>
        <v>1889.863</v>
      </c>
      <c r="F40" s="29">
        <f t="shared" si="1"/>
        <v>2526.1229999999996</v>
      </c>
      <c r="G40" s="29">
        <f t="shared" si="1"/>
        <v>2762.0029999999997</v>
      </c>
      <c r="H40" s="37">
        <f t="shared" si="1"/>
        <v>3728.593</v>
      </c>
    </row>
    <row r="41" spans="1:8" ht="15">
      <c r="A41" s="60" t="s">
        <v>13</v>
      </c>
      <c r="B41" s="61"/>
      <c r="C41" s="61"/>
      <c r="D41" s="62"/>
      <c r="E41" s="29">
        <f t="shared" si="1"/>
        <v>3225.553</v>
      </c>
      <c r="F41" s="29">
        <f t="shared" si="1"/>
        <v>3861.813</v>
      </c>
      <c r="G41" s="29">
        <f t="shared" si="1"/>
        <v>4097.693</v>
      </c>
      <c r="H41" s="37">
        <f t="shared" si="1"/>
        <v>5064.282999999999</v>
      </c>
    </row>
    <row r="42" spans="1:8" ht="15.75" thickBot="1">
      <c r="A42" s="60" t="s">
        <v>12</v>
      </c>
      <c r="B42" s="61"/>
      <c r="C42" s="61"/>
      <c r="D42" s="62"/>
      <c r="E42" s="29">
        <f t="shared" si="1"/>
        <v>5619.093</v>
      </c>
      <c r="F42" s="30">
        <f t="shared" si="1"/>
        <v>6255.353</v>
      </c>
      <c r="G42" s="30">
        <f t="shared" si="1"/>
        <v>6491.233</v>
      </c>
      <c r="H42" s="38">
        <f t="shared" si="1"/>
        <v>7457.823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101" t="s">
        <v>11</v>
      </c>
      <c r="B44" s="102"/>
      <c r="C44" s="102"/>
      <c r="D44" s="103"/>
      <c r="E44" s="68" t="s">
        <v>2</v>
      </c>
      <c r="F44" s="69"/>
      <c r="G44" s="69"/>
      <c r="H44" s="70"/>
    </row>
    <row r="45" spans="1:8" ht="15">
      <c r="A45" s="104"/>
      <c r="B45" s="105"/>
      <c r="C45" s="105"/>
      <c r="D45" s="106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0" t="s">
        <v>14</v>
      </c>
      <c r="B46" s="61"/>
      <c r="C46" s="61"/>
      <c r="D46" s="62"/>
      <c r="E46" s="29">
        <f aca="true" t="shared" si="2" ref="E46:H48">$E$58*1000+$E$59+E$53+$I34</f>
        <v>1924.963</v>
      </c>
      <c r="F46" s="29">
        <f t="shared" si="2"/>
        <v>2561.223</v>
      </c>
      <c r="G46" s="29">
        <f t="shared" si="2"/>
        <v>2797.103</v>
      </c>
      <c r="H46" s="37">
        <f t="shared" si="2"/>
        <v>3763.6929999999998</v>
      </c>
    </row>
    <row r="47" spans="1:8" ht="15">
      <c r="A47" s="60" t="s">
        <v>13</v>
      </c>
      <c r="B47" s="61"/>
      <c r="C47" s="61"/>
      <c r="D47" s="62"/>
      <c r="E47" s="29">
        <f t="shared" si="2"/>
        <v>3260.6530000000002</v>
      </c>
      <c r="F47" s="29">
        <f t="shared" si="2"/>
        <v>3896.913</v>
      </c>
      <c r="G47" s="29">
        <f t="shared" si="2"/>
        <v>4132.793</v>
      </c>
      <c r="H47" s="37">
        <f t="shared" si="2"/>
        <v>5099.383</v>
      </c>
    </row>
    <row r="48" spans="1:8" ht="15.75" thickBot="1">
      <c r="A48" s="80" t="s">
        <v>12</v>
      </c>
      <c r="B48" s="81"/>
      <c r="C48" s="81"/>
      <c r="D48" s="82"/>
      <c r="E48" s="30">
        <f t="shared" si="2"/>
        <v>5654.193</v>
      </c>
      <c r="F48" s="30">
        <f t="shared" si="2"/>
        <v>6290.4529999999995</v>
      </c>
      <c r="G48" s="30">
        <f t="shared" si="2"/>
        <v>6526.3330000000005</v>
      </c>
      <c r="H48" s="38">
        <f t="shared" si="2"/>
        <v>7492.923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71" t="s">
        <v>21</v>
      </c>
      <c r="B53" s="72"/>
      <c r="C53" s="72"/>
      <c r="D53" s="73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0" t="s">
        <v>22</v>
      </c>
      <c r="B54" s="41"/>
      <c r="C54" s="41"/>
      <c r="D54" s="42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40" t="s">
        <v>28</v>
      </c>
      <c r="B56" s="41"/>
      <c r="C56" s="41"/>
      <c r="D56" s="42"/>
      <c r="E56" s="52">
        <v>0.66097</v>
      </c>
      <c r="F56" s="53"/>
      <c r="G56" s="53"/>
      <c r="H56" s="54"/>
      <c r="K56" s="39"/>
    </row>
    <row r="57" spans="1:8" s="12" customFormat="1" ht="26.25" customHeight="1">
      <c r="A57" s="40" t="s">
        <v>27</v>
      </c>
      <c r="B57" s="41"/>
      <c r="C57" s="41"/>
      <c r="D57" s="42"/>
      <c r="E57" s="52">
        <v>0.18522</v>
      </c>
      <c r="F57" s="53"/>
      <c r="G57" s="53"/>
      <c r="H57" s="54"/>
    </row>
    <row r="58" spans="1:8" s="12" customFormat="1" ht="28.5" customHeight="1">
      <c r="A58" s="40" t="s">
        <v>26</v>
      </c>
      <c r="B58" s="41"/>
      <c r="C58" s="41"/>
      <c r="D58" s="42"/>
      <c r="E58" s="52">
        <v>0.22032</v>
      </c>
      <c r="F58" s="53"/>
      <c r="G58" s="53"/>
      <c r="H58" s="54"/>
    </row>
    <row r="59" spans="1:8" ht="15" customHeight="1">
      <c r="A59" s="40" t="s">
        <v>23</v>
      </c>
      <c r="B59" s="41"/>
      <c r="C59" s="41"/>
      <c r="D59" s="42"/>
      <c r="E59" s="55">
        <v>2.773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3">
        <v>2.32090309678778</v>
      </c>
      <c r="F60" s="64"/>
      <c r="G60" s="64"/>
      <c r="H60" s="65"/>
    </row>
  </sheetData>
  <sheetProtection/>
  <mergeCells count="82">
    <mergeCell ref="G15:H15"/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5:B15"/>
    <mergeCell ref="A18:B18"/>
    <mergeCell ref="C18:D18"/>
    <mergeCell ref="E18:F18"/>
    <mergeCell ref="E15:F15"/>
    <mergeCell ref="C15:D15"/>
    <mergeCell ref="G18:H18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2018-11-02T04:59:06Z</dcterms:modified>
  <cp:category/>
  <cp:version/>
  <cp:contentType/>
  <cp:contentStatus/>
</cp:coreProperties>
</file>