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<sst xmlns="http://schemas.openxmlformats.org/spreadsheetml/2006/main" count="94" uniqueCount="33">
  <si>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</si>
  <si>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</si>
  <si>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</si>
  <si>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</si>
  <si>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</si>
  <si>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</si>
  <si>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</si>
  <si>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</si>
  <si>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</si>
  <si>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</si>
  <si>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</si>
  <si>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</si>
  <si>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</si>
  <si>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</si>
  <si>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</si>
  <si>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</si>
  <si>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</si>
  <si>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</si>
  <si>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</si>
  <si>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</si>
  <si>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</si>
  <si>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</si>
  <si>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</si>
  <si>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</si>
  <si>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</si>
  <si>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</si>
  <si>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</si>
  <si>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</si>
  <si>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</si>
  <si>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</si>
  <si>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</si>
  <si>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</si>
  <si>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ноябрь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</si>
</sst>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1" fontId="24" fillId="0" borderId="20" xfId="53" applyNumberFormat="1" applyFont="1" applyFill="1" applyBorder="1" applyAlignment="1">
      <alignment horizontal="center" vertical="top" wrapText="1"/>
      <protection/>
    </xf>
    <xf numFmtId="171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69" fontId="24" fillId="0" borderId="36" xfId="53" applyNumberFormat="1" applyFont="1" applyFill="1" applyBorder="1" applyAlignment="1">
      <alignment horizontal="center" vertical="justify"/>
      <protection/>
    </xf>
    <xf numFmtId="169" fontId="24" fillId="0" borderId="37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69" fontId="25" fillId="0" borderId="46" xfId="53" applyNumberFormat="1" applyFont="1" applyFill="1" applyBorder="1" applyAlignment="1">
      <alignment horizontal="center" vertical="justify" wrapText="1"/>
      <protection/>
    </xf>
    <xf numFmtId="169" fontId="25" fillId="0" borderId="30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69" fontId="24" fillId="0" borderId="48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K32" sqref="K32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2" t="s">
        <v>32</v>
      </c>
      <c r="B2" s="102"/>
      <c r="C2" s="102"/>
      <c r="D2" s="102"/>
      <c r="E2" s="102"/>
      <c r="F2" s="102"/>
      <c r="G2" s="102"/>
      <c r="H2" s="10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2292.93501424</v>
      </c>
      <c r="B11" s="61"/>
      <c r="C11" s="59">
        <f>$E66*$E$70*$E$72*1000+$E$71+F$63+$E$72*1000</f>
        <v>2883.77501424</v>
      </c>
      <c r="D11" s="60"/>
      <c r="E11" s="61">
        <f>$E66*$E$70*$E$72*1000+$E$71+G$63+$E$72*1000</f>
        <v>3102.85501424</v>
      </c>
      <c r="F11" s="61"/>
      <c r="G11" s="59">
        <f>$E66*$E$70*$E$72*1000+$E$71+H$63+$E$72*1000</f>
        <v>4000.47501424</v>
      </c>
      <c r="H11" s="104"/>
      <c r="K11" s="31"/>
      <c r="L11" s="31"/>
      <c r="M11" s="31"/>
      <c r="N11" s="32"/>
    </row>
    <row r="12" spans="1:8" ht="15" customHeight="1" thickBot="1">
      <c r="A12" s="103" t="s">
        <v>8</v>
      </c>
      <c r="B12" s="103"/>
      <c r="C12" s="103"/>
      <c r="D12" s="103"/>
      <c r="E12" s="103"/>
      <c r="F12" s="103"/>
      <c r="G12" s="103"/>
      <c r="H12" s="103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2287.93822608</v>
      </c>
      <c r="B15" s="61"/>
      <c r="C15" s="59">
        <f>$E67*$E$70*$E$72*1000+$E$71+F$63+$E$72*1000</f>
        <v>2878.77822608</v>
      </c>
      <c r="D15" s="60"/>
      <c r="E15" s="61">
        <f>$E67*$E$70*$E$72*1000+$E$71+G$63+$E$72*1000</f>
        <v>3097.8582260800003</v>
      </c>
      <c r="F15" s="61"/>
      <c r="G15" s="61">
        <f>$E67*$E$70*$E$72*1000+$E$71+H$63+$E$72*1000</f>
        <v>3995.4782260800002</v>
      </c>
      <c r="H15" s="99"/>
    </row>
    <row r="16" spans="1:8" ht="15" customHeight="1" thickBot="1">
      <c r="A16" s="103" t="s">
        <v>9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2258.6128135999998</v>
      </c>
      <c r="B19" s="61"/>
      <c r="C19" s="59">
        <f>$E68*$E$70*$E$72*1000+$E$71+F$63+$E$72*1000</f>
        <v>2849.4528136</v>
      </c>
      <c r="D19" s="60"/>
      <c r="E19" s="61">
        <f>$E68*$E$70*$E$72*1000+$E$71+G$63+$E$72*1000</f>
        <v>3068.5328136</v>
      </c>
      <c r="F19" s="61"/>
      <c r="G19" s="61">
        <f>$E68*$E$70*$E$72*1000+$E$71+H$63+$E$72*1000</f>
        <v>3966.1528135999997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2234.89854848</v>
      </c>
      <c r="B23" s="61"/>
      <c r="C23" s="59">
        <f>$E69*$E$70*$E$72*1000+$E$71+F$63+$E$72*1000</f>
        <v>2825.7385484799997</v>
      </c>
      <c r="D23" s="60"/>
      <c r="E23" s="61">
        <f>$E69*$E$70*$E$72*1000+$E$71+G$63+$E$72*1000</f>
        <v>3044.81854848</v>
      </c>
      <c r="F23" s="61"/>
      <c r="G23" s="61">
        <f>$E69*$E$70*$E$72*1000+$E$71+H$63+$E$72*1000</f>
        <v>3942.4385484799996</v>
      </c>
      <c r="H23" s="99"/>
    </row>
    <row r="24" spans="1:8" ht="43.5" customHeight="1" thickBot="1">
      <c r="A24" s="101" t="s">
        <v>30</v>
      </c>
      <c r="B24" s="101"/>
      <c r="C24" s="101"/>
      <c r="D24" s="101"/>
      <c r="E24" s="101"/>
      <c r="F24" s="101"/>
      <c r="G24" s="101"/>
      <c r="H24" s="101"/>
    </row>
    <row r="25" spans="1:8" ht="15.75" customHeight="1" thickBot="1">
      <c r="A25" s="88">
        <f>E72*1000+44.98+E71</f>
        <v>1460.1409999999998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2"/>
    </row>
    <row r="27" spans="1:8" ht="18.75" customHeight="1">
      <c r="A27" s="100" t="s">
        <v>3</v>
      </c>
      <c r="B27" s="100"/>
      <c r="C27" s="100"/>
      <c r="D27" s="100"/>
      <c r="E27" s="100"/>
      <c r="F27" s="100"/>
      <c r="G27" s="100"/>
      <c r="H27" s="100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2207.621</v>
      </c>
      <c r="B29" s="92"/>
      <c r="C29" s="93">
        <f>$E$71+F$63+$E$72*1000</f>
        <v>2798.461</v>
      </c>
      <c r="D29" s="94"/>
      <c r="E29" s="92">
        <f>$E$71+G$63+$E$72*1000</f>
        <v>3017.541</v>
      </c>
      <c r="F29" s="92"/>
      <c r="G29" s="92">
        <f>+$E$71+H$63+$E$72*1000</f>
        <v>3915.161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67" t="s">
        <v>16</v>
      </c>
      <c r="B38" s="68"/>
      <c r="C38" s="68"/>
      <c r="D38" s="69"/>
      <c r="E38" s="29">
        <f>$E66*$E$70*$I$38+$E$71+E$63+$I$38</f>
        <v>1710.76096717</v>
      </c>
      <c r="F38" s="29">
        <f>$E66*$E$70*$I$38+$E$71+F$63+$I$38</f>
        <v>2301.60096717</v>
      </c>
      <c r="G38" s="29">
        <f>$E66*$E$70*$I$38+$E$71+G$63+$I$38</f>
        <v>2520.6809671700003</v>
      </c>
      <c r="H38" s="29">
        <f>$E66*$E$70*$I$38+$E$71+H$63+$I$38</f>
        <v>3418.30096717</v>
      </c>
      <c r="I38" s="33">
        <v>863.31</v>
      </c>
    </row>
    <row r="39" spans="1:9" ht="15">
      <c r="A39" s="67" t="s">
        <v>15</v>
      </c>
      <c r="B39" s="68"/>
      <c r="C39" s="68"/>
      <c r="D39" s="69"/>
      <c r="E39" s="29">
        <f>$E67*$E$70*$I$39+$E$71+E$63+$I$39</f>
        <v>2237.44102526</v>
      </c>
      <c r="F39" s="29">
        <f>$E67*$E$70*$I$39+$E$71+F$63+$I$39</f>
        <v>2828.28102526</v>
      </c>
      <c r="G39" s="29">
        <f>$E67*$E$70*$I$39+$E$71+G$63+$I$39</f>
        <v>3047.36102526</v>
      </c>
      <c r="H39" s="29">
        <f>$E67*$E$70*$I$39+$E$71+H$63+$I$39</f>
        <v>3944.98102526</v>
      </c>
      <c r="I39" s="34">
        <v>1364.54</v>
      </c>
    </row>
    <row r="40" spans="1:9" ht="15.75" thickBot="1">
      <c r="A40" s="67" t="s">
        <v>14</v>
      </c>
      <c r="B40" s="68"/>
      <c r="C40" s="68"/>
      <c r="D40" s="69"/>
      <c r="E40" s="29">
        <f>$E68*$E$70*$I$40+$E$71+E$63+$I$40</f>
        <v>5381.31931205</v>
      </c>
      <c r="F40" s="29">
        <f>$E68*$E$70*$I$40+$E$71+F$63+$I$40</f>
        <v>5972.15931205</v>
      </c>
      <c r="G40" s="29">
        <f>$E68*$E$70*$I$40+$E$71+G$63+$I$40</f>
        <v>6191.23931205</v>
      </c>
      <c r="H40" s="30">
        <f>$E68*$E$70*$I$40+$E$71+H$63+$I$40</f>
        <v>7088.85931205</v>
      </c>
      <c r="I40" s="34">
        <v>4426.21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16</v>
      </c>
      <c r="B44" s="68"/>
      <c r="C44" s="68"/>
      <c r="D44" s="69"/>
      <c r="E44" s="29">
        <f>$E67*$E$70*$I$38+$E$71+E$63+$I$38</f>
        <v>1707.70657639</v>
      </c>
      <c r="F44" s="29">
        <f>$E67*$E$70*$I$38+$E$71+F$63+$I$38</f>
        <v>2298.54657639</v>
      </c>
      <c r="G44" s="29">
        <f>$E67*$E$70*$I$38+$E$71+G$63+$I$38</f>
        <v>2517.62657639</v>
      </c>
      <c r="H44" s="29">
        <f>$E67*$E$70*$I$38+$E$71+H$63+$I$38</f>
        <v>3415.24657639</v>
      </c>
    </row>
    <row r="45" spans="1:8" ht="15">
      <c r="A45" s="67" t="s">
        <v>15</v>
      </c>
      <c r="B45" s="68"/>
      <c r="C45" s="68"/>
      <c r="D45" s="69"/>
      <c r="E45" s="29">
        <f>$E67*$E$70*$I$39+$E$71+E$63+$I$39</f>
        <v>2237.44102526</v>
      </c>
      <c r="F45" s="29">
        <f>$E67*$E$70*$I$39+$E$71+F$63+$I$39</f>
        <v>2828.28102526</v>
      </c>
      <c r="G45" s="29">
        <f>$E67*$E$70*$I$39+$E$71+G$63+$I$39</f>
        <v>3047.36102526</v>
      </c>
      <c r="H45" s="29">
        <f>$E67*$E$70*$I$39+$E$71+H$63+$I$39</f>
        <v>3944.98102526</v>
      </c>
    </row>
    <row r="46" spans="1:8" ht="15.75" thickBot="1">
      <c r="A46" s="67" t="s">
        <v>14</v>
      </c>
      <c r="B46" s="68"/>
      <c r="C46" s="68"/>
      <c r="D46" s="69"/>
      <c r="E46" s="29">
        <f>$E67*$E$70*$I$40+$E$71+E$63+$I$40</f>
        <v>5473.22513649</v>
      </c>
      <c r="F46" s="29">
        <f>$E67*$E$70*$I$40+$E$71+F$63+$I$40</f>
        <v>6064.06513649</v>
      </c>
      <c r="G46" s="29">
        <f>$E67*$E$70*$I$40+$E$71+G$63+$I$40</f>
        <v>6283.14513649</v>
      </c>
      <c r="H46" s="30">
        <f>$E67*$E$70*$I$40+$E$71+H$63+$I$40</f>
        <v>7180.76513649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16</v>
      </c>
      <c r="B50" s="68"/>
      <c r="C50" s="68"/>
      <c r="D50" s="69"/>
      <c r="E50" s="29">
        <f>$E68*$E$70*$I$38+$E$71+E$63+$I$38</f>
        <v>1689.78080755</v>
      </c>
      <c r="F50" s="29">
        <f>$E68*$E$70*$I$38+$E$71+F$63+$I$38</f>
        <v>2280.62080755</v>
      </c>
      <c r="G50" s="29">
        <f>$E68*$E$70*$I$38+$E$71+G$63+$I$38</f>
        <v>2499.70080755</v>
      </c>
      <c r="H50" s="29">
        <f>$E68*$E$70*$I$38+$E$71+H$63+$I$38</f>
        <v>3397.32080755</v>
      </c>
    </row>
    <row r="51" spans="1:8" ht="15">
      <c r="A51" s="67" t="s">
        <v>15</v>
      </c>
      <c r="B51" s="68"/>
      <c r="C51" s="68"/>
      <c r="D51" s="69"/>
      <c r="E51" s="29">
        <f>$E68*$E$70*$I$39+$E$71+E$63+$I$39</f>
        <v>2209.1077167</v>
      </c>
      <c r="F51" s="29">
        <f>$E68*$E$70*$I$39+$E$71+F$63+$I$39</f>
        <v>2799.9477167</v>
      </c>
      <c r="G51" s="29">
        <f>$E68*$E$70*$I$39+$E$71+G$63+$I$39</f>
        <v>3019.0277167000004</v>
      </c>
      <c r="H51" s="29">
        <f>$E68*$E$70*$I$39+$E$71+H$63+$I$39</f>
        <v>3916.6477167</v>
      </c>
    </row>
    <row r="52" spans="1:8" ht="15.75" thickBot="1">
      <c r="A52" s="67" t="s">
        <v>14</v>
      </c>
      <c r="B52" s="68"/>
      <c r="C52" s="68"/>
      <c r="D52" s="69"/>
      <c r="E52" s="29">
        <f>$E68*$E$70*$I$40+$E$71+E$63+$I$40</f>
        <v>5381.31931205</v>
      </c>
      <c r="F52" s="29">
        <f>$E68*$E$70*$I$40+$E$71+F$63+$I$40</f>
        <v>5972.15931205</v>
      </c>
      <c r="G52" s="29">
        <f>$E68*$E$70*$I$40+$E$71+G$63+$I$40</f>
        <v>6191.23931205</v>
      </c>
      <c r="H52" s="30">
        <f>$E68*$E$70*$I$40+$E$71+H$63+$I$40</f>
        <v>7088.85931205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16</v>
      </c>
      <c r="B56" s="68"/>
      <c r="C56" s="68"/>
      <c r="D56" s="69"/>
      <c r="E56" s="29">
        <f>$E69*$E$70*$I$38+$E$71+E$63+$I$38</f>
        <v>1675.2849693399999</v>
      </c>
      <c r="F56" s="29">
        <f>$E69*$E$70*$I$38+$E$71+F$63+$I$38</f>
        <v>2266.12496934</v>
      </c>
      <c r="G56" s="29">
        <f>$E69*$E$70*$I$38+$E$71+G$63+$I$38</f>
        <v>2485.2049693400004</v>
      </c>
      <c r="H56" s="29">
        <f>$E69*$E$70*$I$38+$E$71+H$63+$I$38</f>
        <v>3382.82496934</v>
      </c>
    </row>
    <row r="57" spans="1:8" ht="15">
      <c r="A57" s="67" t="s">
        <v>15</v>
      </c>
      <c r="B57" s="68"/>
      <c r="C57" s="68"/>
      <c r="D57" s="69"/>
      <c r="E57" s="29">
        <f>$E69*$E$70*$I$39+$E$71+E$63+$I$39</f>
        <v>2186.19572556</v>
      </c>
      <c r="F57" s="29">
        <f>$E69*$E$70*$I$39+$E$71+F$63+$I$39</f>
        <v>2777.03572556</v>
      </c>
      <c r="G57" s="29">
        <f>$E69*$E$70*$I$39+$E$71+G$63+$I$39</f>
        <v>2996.11572556</v>
      </c>
      <c r="H57" s="29">
        <f>$E69*$E$70*$I$39+$E$71+H$63+$I$39</f>
        <v>3893.73572556</v>
      </c>
    </row>
    <row r="58" spans="1:8" ht="15.75" thickBot="1">
      <c r="A58" s="70" t="s">
        <v>14</v>
      </c>
      <c r="B58" s="71"/>
      <c r="C58" s="71"/>
      <c r="D58" s="72"/>
      <c r="E58" s="30">
        <f>$E69*$E$70*$I$40+$E$71+E$63+$I$40</f>
        <v>5306.99881994</v>
      </c>
      <c r="F58" s="30">
        <f>$E69*$E$70*$I$40+$E$71+F$63+$I$40</f>
        <v>5897.83881994</v>
      </c>
      <c r="G58" s="30">
        <f>$E69*$E$70*$I$40+$E$71+G$63+$I$40</f>
        <v>6116.91881994</v>
      </c>
      <c r="H58" s="30">
        <f>$E69*$E$70*$I$40+$E$71+H$63+$I$40</f>
        <v>7014.53881994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0.2083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0.1961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0.1245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0.29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f>0.292+1.021+1.528</f>
        <v>2.841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1.41232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2014-11-12T07:19:31Z</dcterms:modified>
  <cp:category/>
  <cp:version/>
  <cp:contentType/>
  <cp:contentStatus/>
</cp:coreProperties>
</file>