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130" windowHeight="1200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<sst xmlns="http://schemas.openxmlformats.org/spreadsheetml/2006/main" count="76" uniqueCount="30">
  <si>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</si>
  <si>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</si>
  <si>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</si>
  <si>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</si>
  <si>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</si>
  <si>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</si>
  <si>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</si>
  <si>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</si>
  <si>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</si>
  <si>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</si>
  <si>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</si>
  <si>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</si>
  <si>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</si>
  <si>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</si>
  <si>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</si>
  <si>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</si>
  <si>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</si>
  <si>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</si>
  <si>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</si>
  <si>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</si>
  <si>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</si>
  <si>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</si>
  <si>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</si>
  <si>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</si>
  <si>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</si>
  <si>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</si>
  <si>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</si>
  <si>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</si>
  <si>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</si>
  <si>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декабрь 2018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</si>
</sst>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  <numFmt numFmtId="180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Fill="1" applyBorder="1" applyAlignment="1">
      <alignment horizontal="right" wrapText="1"/>
      <protection/>
    </xf>
    <xf numFmtId="177" fontId="24" fillId="0" borderId="11" xfId="54" applyNumberFormat="1" applyFont="1" applyFill="1" applyBorder="1" applyAlignment="1">
      <alignment horizontal="center" vertical="top" wrapText="1"/>
      <protection/>
    </xf>
    <xf numFmtId="177" fontId="24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0" xfId="54" applyNumberFormat="1" applyFont="1" applyFill="1" applyBorder="1" applyAlignment="1">
      <alignment horizontal="center" vertical="justify"/>
      <protection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2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4" fontId="24" fillId="0" borderId="22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24" xfId="54" applyNumberFormat="1" applyFont="1" applyFill="1" applyBorder="1" applyAlignment="1">
      <alignment horizontal="center" vertical="justify"/>
      <protection/>
    </xf>
    <xf numFmtId="4" fontId="24" fillId="0" borderId="25" xfId="54" applyNumberFormat="1" applyFont="1" applyFill="1" applyBorder="1" applyAlignment="1">
      <alignment horizontal="center" vertical="justify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28" xfId="54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27" xfId="54" applyNumberFormat="1" applyFont="1" applyFill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Fill="1" applyBorder="1" applyAlignment="1">
      <alignment horizontal="center" vertical="center" wrapText="1"/>
      <protection/>
    </xf>
    <xf numFmtId="0" fontId="24" fillId="0" borderId="32" xfId="54" applyFont="1" applyFill="1" applyBorder="1" applyAlignment="1">
      <alignment horizontal="center" vertical="center" wrapText="1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4" fontId="24" fillId="0" borderId="34" xfId="54" applyNumberFormat="1" applyFont="1" applyFill="1" applyBorder="1" applyAlignment="1">
      <alignment horizontal="center" vertical="center" wrapText="1"/>
      <protection/>
    </xf>
    <xf numFmtId="4" fontId="24" fillId="0" borderId="32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7" fontId="25" fillId="0" borderId="37" xfId="54" applyNumberFormat="1" applyFont="1" applyFill="1" applyBorder="1" applyAlignment="1">
      <alignment horizontal="center" vertical="justify" wrapText="1"/>
      <protection/>
    </xf>
    <xf numFmtId="177" fontId="25" fillId="0" borderId="21" xfId="54" applyNumberFormat="1" applyFont="1" applyFill="1" applyBorder="1" applyAlignment="1">
      <alignment horizontal="center" vertical="justify" wrapText="1"/>
      <protection/>
    </xf>
    <xf numFmtId="177" fontId="25" fillId="0" borderId="38" xfId="54" applyNumberFormat="1" applyFont="1" applyFill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Fill="1" applyBorder="1" applyAlignment="1">
      <alignment horizontal="left" vertical="top" wrapText="1"/>
      <protection/>
    </xf>
    <xf numFmtId="4" fontId="24" fillId="0" borderId="41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180" fontId="26" fillId="0" borderId="28" xfId="0" applyNumberFormat="1" applyFont="1" applyBorder="1" applyAlignment="1">
      <alignment horizontal="center"/>
    </xf>
    <xf numFmtId="180" fontId="26" fillId="0" borderId="29" xfId="0" applyNumberFormat="1" applyFont="1" applyBorder="1" applyAlignment="1">
      <alignment horizontal="center"/>
    </xf>
    <xf numFmtId="180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36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3" xfId="54" applyNumberFormat="1" applyFont="1" applyFill="1" applyBorder="1" applyAlignment="1">
      <alignment horizontal="center" vertical="center" wrapText="1"/>
      <protection/>
    </xf>
    <xf numFmtId="4" fontId="24" fillId="0" borderId="45" xfId="54" applyNumberFormat="1" applyFont="1" applyFill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Fill="1" applyBorder="1" applyAlignment="1">
      <alignment horizontal="center" vertical="center" wrapText="1"/>
      <protection/>
    </xf>
    <xf numFmtId="0" fontId="21" fillId="0" borderId="38" xfId="54" applyFont="1" applyFill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="115" zoomScaleNormal="115" zoomScaleSheetLayoutView="115" zoomScalePageLayoutView="0" workbookViewId="0" topLeftCell="A1">
      <selection activeCell="H26" sqref="H26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1" ht="15" customHeight="1" thickBot="1">
      <c r="A8" s="43" t="s">
        <v>24</v>
      </c>
      <c r="B8" s="43"/>
      <c r="C8" s="43"/>
      <c r="D8" s="43"/>
      <c r="E8" s="43"/>
      <c r="F8" s="43"/>
      <c r="G8" s="43"/>
      <c r="H8" s="43"/>
      <c r="I8" s="1"/>
      <c r="J8" s="1"/>
      <c r="K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4" ht="15.75" thickBot="1">
      <c r="A11" s="44">
        <f>$E56*1000+$E$59+E$53+$E$60*1000</f>
        <v>3839.8739912617298</v>
      </c>
      <c r="B11" s="40"/>
      <c r="C11" s="40">
        <f>$E56*1000+$E$59+F$53+$E$60*1000</f>
        <v>4476.1339912617295</v>
      </c>
      <c r="D11" s="40"/>
      <c r="E11" s="40">
        <f>$E56*1000+$E$59+G$53+$E$60*1000</f>
        <v>4712.013991261731</v>
      </c>
      <c r="F11" s="40"/>
      <c r="G11" s="40">
        <f>$E56*1000+$E$59+H$53+$E$60*1000</f>
        <v>5678.60399126173</v>
      </c>
      <c r="H11" s="41"/>
      <c r="K11" s="31"/>
      <c r="L11" s="31"/>
      <c r="M11" s="31"/>
      <c r="N11" s="32"/>
    </row>
    <row r="12" spans="1:8" ht="15" customHeight="1" thickBot="1">
      <c r="A12" s="42" t="s">
        <v>7</v>
      </c>
      <c r="B12" s="42"/>
      <c r="C12" s="42"/>
      <c r="D12" s="42"/>
      <c r="E12" s="42"/>
      <c r="F12" s="42"/>
      <c r="G12" s="42"/>
      <c r="H12" s="42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4">
        <f>$E57*1000+$E$59+E$53+$E$60*1000</f>
        <v>3364.12399126173</v>
      </c>
      <c r="B15" s="40"/>
      <c r="C15" s="40">
        <f>$E57*1000+$E$59+F$53+$E$60*1000</f>
        <v>4000.3839912617295</v>
      </c>
      <c r="D15" s="40"/>
      <c r="E15" s="40">
        <f>$E57*1000+$E$59+G$53+$E$60*1000</f>
        <v>4236.26399126173</v>
      </c>
      <c r="F15" s="40"/>
      <c r="G15" s="40">
        <f>$E57*1000+$E$59+H$53+$E$60*1000</f>
        <v>5202.85399126173</v>
      </c>
      <c r="H15" s="41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4">
        <f>$E58*1000+$E$59+E$53+$E$60*1000</f>
        <v>3399.2239912617297</v>
      </c>
      <c r="B19" s="40"/>
      <c r="C19" s="40">
        <f>$E58*1000+$E$59+F$53+$E$60*1000</f>
        <v>4035.48399126173</v>
      </c>
      <c r="D19" s="40"/>
      <c r="E19" s="40">
        <f>$E58*1000+$E$59+G$53+$E$60*1000</f>
        <v>4271.36399126173</v>
      </c>
      <c r="F19" s="40"/>
      <c r="G19" s="40">
        <f>$E58*1000+$E$59+H$53+$E$60*1000</f>
        <v>5237.953991261729</v>
      </c>
      <c r="H19" s="41"/>
    </row>
    <row r="20" spans="1:8" ht="43.5" customHeight="1">
      <c r="A20" s="49" t="s">
        <v>17</v>
      </c>
      <c r="B20" s="49"/>
      <c r="C20" s="49"/>
      <c r="D20" s="49"/>
      <c r="E20" s="49"/>
      <c r="F20" s="49"/>
      <c r="G20" s="49"/>
      <c r="H20" s="49"/>
    </row>
    <row r="21" spans="1:8" ht="15.75" customHeight="1" hidden="1" thickBot="1">
      <c r="A21" s="80">
        <f>E60*1000+44.98+E59</f>
        <v>2370.53399126173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9" t="s">
        <v>18</v>
      </c>
      <c r="B22" s="49"/>
      <c r="C22" s="49"/>
      <c r="D22" s="49"/>
      <c r="E22" s="49"/>
      <c r="F22" s="49"/>
      <c r="G22" s="49"/>
      <c r="H22" s="49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3178.90399126173</v>
      </c>
      <c r="B25" s="51"/>
      <c r="C25" s="52">
        <f>$E$59+F$53+$E$60*1000</f>
        <v>3815.1639912617297</v>
      </c>
      <c r="D25" s="53"/>
      <c r="E25" s="51">
        <f>$E$59+G$53+$E$60*1000</f>
        <v>4051.04399126173</v>
      </c>
      <c r="F25" s="51"/>
      <c r="G25" s="51">
        <f>+$E$59+H$53+$E$60*1000</f>
        <v>5017.6339912617295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1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  <c r="K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2408.4429999999998</v>
      </c>
      <c r="F34" s="29">
        <f t="shared" si="0"/>
        <v>3044.703</v>
      </c>
      <c r="G34" s="29">
        <f t="shared" si="0"/>
        <v>3280.583</v>
      </c>
      <c r="H34" s="37">
        <f t="shared" si="0"/>
        <v>4247.173</v>
      </c>
      <c r="I34" s="36">
        <v>891.35</v>
      </c>
    </row>
    <row r="35" spans="1:9" ht="15">
      <c r="A35" s="65" t="s">
        <v>13</v>
      </c>
      <c r="B35" s="66"/>
      <c r="C35" s="66"/>
      <c r="D35" s="67"/>
      <c r="E35" s="29">
        <f t="shared" si="0"/>
        <v>3661.473</v>
      </c>
      <c r="F35" s="29">
        <f t="shared" si="0"/>
        <v>4297.733</v>
      </c>
      <c r="G35" s="29">
        <f t="shared" si="0"/>
        <v>4533.613</v>
      </c>
      <c r="H35" s="37">
        <f t="shared" si="0"/>
        <v>5500.2029999999995</v>
      </c>
      <c r="I35" s="36">
        <v>2144.38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6207.583</v>
      </c>
      <c r="F36" s="30">
        <f t="shared" si="0"/>
        <v>6843.843</v>
      </c>
      <c r="G36" s="30">
        <f t="shared" si="0"/>
        <v>7079.723</v>
      </c>
      <c r="H36" s="38">
        <f t="shared" si="0"/>
        <v>8046.313</v>
      </c>
      <c r="I36" s="35">
        <v>4690.49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1932.6930000000002</v>
      </c>
      <c r="F40" s="29">
        <f t="shared" si="1"/>
        <v>2568.953</v>
      </c>
      <c r="G40" s="29">
        <f t="shared" si="1"/>
        <v>2804.833</v>
      </c>
      <c r="H40" s="37">
        <f t="shared" si="1"/>
        <v>3771.423</v>
      </c>
    </row>
    <row r="41" spans="1:8" ht="15">
      <c r="A41" s="65" t="s">
        <v>13</v>
      </c>
      <c r="B41" s="66"/>
      <c r="C41" s="66"/>
      <c r="D41" s="67"/>
      <c r="E41" s="29">
        <f t="shared" si="1"/>
        <v>3185.723</v>
      </c>
      <c r="F41" s="29">
        <f t="shared" si="1"/>
        <v>3821.983</v>
      </c>
      <c r="G41" s="29">
        <f t="shared" si="1"/>
        <v>4057.8630000000003</v>
      </c>
      <c r="H41" s="37">
        <f t="shared" si="1"/>
        <v>5024.4529999999995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5731.833</v>
      </c>
      <c r="F42" s="30">
        <f t="shared" si="1"/>
        <v>6368.093</v>
      </c>
      <c r="G42" s="30">
        <f t="shared" si="1"/>
        <v>6603.973</v>
      </c>
      <c r="H42" s="38">
        <f t="shared" si="1"/>
        <v>7570.563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1967.7930000000001</v>
      </c>
      <c r="F46" s="29">
        <f t="shared" si="2"/>
        <v>2604.053</v>
      </c>
      <c r="G46" s="29">
        <f t="shared" si="2"/>
        <v>2839.933</v>
      </c>
      <c r="H46" s="37">
        <f t="shared" si="2"/>
        <v>3806.5229999999997</v>
      </c>
    </row>
    <row r="47" spans="1:8" ht="15">
      <c r="A47" s="65" t="s">
        <v>13</v>
      </c>
      <c r="B47" s="66"/>
      <c r="C47" s="66"/>
      <c r="D47" s="67"/>
      <c r="E47" s="29">
        <f t="shared" si="2"/>
        <v>3220.8230000000003</v>
      </c>
      <c r="F47" s="29">
        <f t="shared" si="2"/>
        <v>3857.083</v>
      </c>
      <c r="G47" s="29">
        <f t="shared" si="2"/>
        <v>4092.963</v>
      </c>
      <c r="H47" s="37">
        <f t="shared" si="2"/>
        <v>5059.553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5766.933</v>
      </c>
      <c r="F48" s="30">
        <f t="shared" si="2"/>
        <v>6403.192999999999</v>
      </c>
      <c r="G48" s="30">
        <f t="shared" si="2"/>
        <v>6639.073</v>
      </c>
      <c r="H48" s="38">
        <f t="shared" si="2"/>
        <v>7605.663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99" t="s">
        <v>21</v>
      </c>
      <c r="B53" s="100"/>
      <c r="C53" s="100"/>
      <c r="D53" s="101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83" t="s">
        <v>22</v>
      </c>
      <c r="B54" s="84"/>
      <c r="C54" s="84"/>
      <c r="D54" s="85"/>
      <c r="E54" s="25">
        <v>76.57</v>
      </c>
      <c r="F54" s="26">
        <v>197.21</v>
      </c>
      <c r="G54" s="26">
        <v>320.61</v>
      </c>
      <c r="H54" s="27">
        <v>654.86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514415.32</v>
      </c>
      <c r="F55" s="22">
        <v>715047.09</v>
      </c>
      <c r="G55" s="22">
        <v>906000</v>
      </c>
      <c r="H55" s="23">
        <v>1210586.61</v>
      </c>
    </row>
    <row r="56" spans="1:11" s="12" customFormat="1" ht="27" customHeight="1">
      <c r="A56" s="83" t="s">
        <v>28</v>
      </c>
      <c r="B56" s="84"/>
      <c r="C56" s="84"/>
      <c r="D56" s="85"/>
      <c r="E56" s="89">
        <v>0.66097</v>
      </c>
      <c r="F56" s="90"/>
      <c r="G56" s="90"/>
      <c r="H56" s="91"/>
      <c r="K56" s="39"/>
    </row>
    <row r="57" spans="1:8" s="12" customFormat="1" ht="26.25" customHeight="1">
      <c r="A57" s="83" t="s">
        <v>27</v>
      </c>
      <c r="B57" s="84"/>
      <c r="C57" s="84"/>
      <c r="D57" s="85"/>
      <c r="E57" s="89">
        <v>0.18522</v>
      </c>
      <c r="F57" s="90"/>
      <c r="G57" s="90"/>
      <c r="H57" s="91"/>
    </row>
    <row r="58" spans="1:8" s="12" customFormat="1" ht="28.5" customHeight="1">
      <c r="A58" s="83" t="s">
        <v>26</v>
      </c>
      <c r="B58" s="84"/>
      <c r="C58" s="84"/>
      <c r="D58" s="85"/>
      <c r="E58" s="89">
        <v>0.22032</v>
      </c>
      <c r="F58" s="90"/>
      <c r="G58" s="90"/>
      <c r="H58" s="91"/>
    </row>
    <row r="59" spans="1:8" ht="15" customHeight="1">
      <c r="A59" s="83" t="s">
        <v>23</v>
      </c>
      <c r="B59" s="84"/>
      <c r="C59" s="84"/>
      <c r="D59" s="85"/>
      <c r="E59" s="111">
        <v>2.773</v>
      </c>
      <c r="F59" s="112"/>
      <c r="G59" s="112"/>
      <c r="H59" s="113"/>
    </row>
    <row r="60" spans="1:8" ht="13.5" thickBot="1">
      <c r="A60" s="102" t="s">
        <v>25</v>
      </c>
      <c r="B60" s="103"/>
      <c r="C60" s="103"/>
      <c r="D60" s="104"/>
      <c r="E60" s="116">
        <v>2.32278099126173</v>
      </c>
      <c r="F60" s="117"/>
      <c r="G60" s="117"/>
      <c r="H60" s="11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G15:H15"/>
    <mergeCell ref="A12:H12"/>
    <mergeCell ref="A8:H8"/>
    <mergeCell ref="A11:B11"/>
    <mergeCell ref="C11:D11"/>
    <mergeCell ref="A14:B14"/>
    <mergeCell ref="C14:D14"/>
    <mergeCell ref="G11:H11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2018-12-04T02:11:20Z</dcterms:modified>
  <cp:category/>
  <cp:version/>
  <cp:contentType/>
  <cp:contentStatus/>
</cp:coreProperties>
</file>