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<sst xmlns="http://schemas.openxmlformats.org/spreadsheetml/2006/main" count="94" uniqueCount="33">
  <si>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</si>
  <si>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</si>
  <si>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</si>
  <si>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</si>
  <si>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</si>
  <si>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</si>
  <si>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</si>
  <si>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</si>
  <si>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</si>
  <si>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</si>
  <si>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</si>
  <si>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</si>
  <si>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</si>
  <si>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</si>
  <si>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</si>
  <si>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</si>
  <si>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</si>
  <si>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</si>
  <si>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</si>
  <si>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</si>
  <si>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</si>
  <si>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</si>
  <si>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</si>
  <si>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</si>
  <si>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</si>
  <si>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</si>
  <si>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</si>
  <si>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</si>
  <si>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</si>
  <si>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</si>
  <si>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</si>
  <si>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прогнозная срендневзвешеннная цена на электроэнергию, руб/МВт*ч без НДС</t>
  </si>
  <si>
    <t>Прогноз средневзвешенных нерегулируемых цен на электроэнергию и мощность 
на май 2018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</si>
</sst>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3" fillId="0" borderId="0" xfId="54" applyFont="1" applyBorder="1" applyAlignment="1">
      <alignment vertical="top" wrapText="1"/>
      <protection/>
    </xf>
    <xf numFmtId="0" fontId="22" fillId="0" borderId="0" xfId="54" applyFont="1" applyFill="1" applyBorder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Fill="1" applyBorder="1" applyAlignment="1">
      <alignment horizontal="center" vertical="justify"/>
      <protection/>
    </xf>
    <xf numFmtId="0" fontId="24" fillId="0" borderId="0" xfId="54" applyFont="1" applyFill="1" applyBorder="1" applyAlignment="1">
      <alignment horizontal="center" vertical="justify"/>
      <protection/>
    </xf>
    <xf numFmtId="4" fontId="24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4" fontId="24" fillId="0" borderId="10" xfId="54" applyNumberFormat="1" applyFont="1" applyFill="1" applyBorder="1" applyAlignment="1">
      <alignment horizontal="center" vertical="top" wrapText="1"/>
      <protection/>
    </xf>
    <xf numFmtId="4" fontId="24" fillId="0" borderId="11" xfId="54" applyNumberFormat="1" applyFont="1" applyFill="1" applyBorder="1" applyAlignment="1">
      <alignment horizontal="center" vertical="top" wrapText="1"/>
      <protection/>
    </xf>
    <xf numFmtId="4" fontId="24" fillId="0" borderId="0" xfId="54" applyNumberFormat="1" applyFont="1" applyFill="1" applyBorder="1" applyAlignment="1">
      <alignment horizontal="left" vertical="top" wrapText="1"/>
      <protection/>
    </xf>
    <xf numFmtId="4" fontId="24" fillId="0" borderId="0" xfId="54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Fill="1" applyBorder="1" applyAlignment="1">
      <alignment horizontal="center" vertical="center" wrapText="1"/>
      <protection/>
    </xf>
    <xf numFmtId="4" fontId="21" fillId="0" borderId="12" xfId="54" applyNumberFormat="1" applyFont="1" applyFill="1" applyBorder="1" applyAlignment="1">
      <alignment horizontal="center" vertical="top" wrapText="1"/>
      <protection/>
    </xf>
    <xf numFmtId="4" fontId="21" fillId="0" borderId="13" xfId="54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Fill="1" applyBorder="1" applyAlignment="1">
      <alignment horizontal="center" vertical="top" wrapText="1"/>
      <protection/>
    </xf>
    <xf numFmtId="0" fontId="20" fillId="0" borderId="0" xfId="54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7" fontId="24" fillId="0" borderId="10" xfId="54" applyNumberFormat="1" applyFont="1" applyFill="1" applyBorder="1" applyAlignment="1">
      <alignment horizontal="center" vertical="top" wrapText="1"/>
      <protection/>
    </xf>
    <xf numFmtId="177" fontId="24" fillId="0" borderId="19" xfId="54" applyNumberFormat="1" applyFont="1" applyFill="1" applyBorder="1" applyAlignment="1">
      <alignment horizontal="center" vertical="top" wrapText="1"/>
      <protection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9" fontId="24" fillId="0" borderId="20" xfId="54" applyNumberFormat="1" applyFont="1" applyFill="1" applyBorder="1" applyAlignment="1">
      <alignment horizontal="center" vertical="top" wrapText="1"/>
      <protection/>
    </xf>
    <xf numFmtId="179" fontId="24" fillId="0" borderId="0" xfId="0" applyNumberFormat="1" applyFont="1" applyAlignment="1">
      <alignment/>
    </xf>
    <xf numFmtId="10" fontId="26" fillId="0" borderId="21" xfId="0" applyNumberFormat="1" applyFont="1" applyBorder="1" applyAlignment="1">
      <alignment horizontal="center"/>
    </xf>
    <xf numFmtId="10" fontId="26" fillId="0" borderId="22" xfId="0" applyNumberFormat="1" applyFont="1" applyBorder="1" applyAlignment="1">
      <alignment horizontal="center"/>
    </xf>
    <xf numFmtId="10" fontId="26" fillId="0" borderId="23" xfId="0" applyNumberFormat="1" applyFont="1" applyBorder="1" applyAlignment="1">
      <alignment horizontal="center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0" fontId="23" fillId="0" borderId="33" xfId="54" applyFont="1" applyBorder="1" applyAlignment="1">
      <alignment horizontal="left" vertical="top" wrapText="1"/>
      <protection/>
    </xf>
    <xf numFmtId="0" fontId="24" fillId="0" borderId="34" xfId="54" applyFont="1" applyFill="1" applyBorder="1" applyAlignment="1">
      <alignment horizontal="center" vertical="center" wrapText="1"/>
      <protection/>
    </xf>
    <xf numFmtId="0" fontId="24" fillId="0" borderId="35" xfId="54" applyFont="1" applyFill="1" applyBorder="1" applyAlignment="1">
      <alignment horizontal="center" vertical="center" wrapText="1"/>
      <protection/>
    </xf>
    <xf numFmtId="0" fontId="24" fillId="0" borderId="36" xfId="54" applyFont="1" applyFill="1" applyBorder="1" applyAlignment="1">
      <alignment horizontal="center" vertical="center" wrapText="1"/>
      <protection/>
    </xf>
    <xf numFmtId="0" fontId="26" fillId="0" borderId="37" xfId="0" applyFont="1" applyBorder="1" applyAlignment="1">
      <alignment horizontal="left" vertical="justify"/>
    </xf>
    <xf numFmtId="0" fontId="26" fillId="0" borderId="38" xfId="0" applyFont="1" applyBorder="1" applyAlignment="1">
      <alignment horizontal="left" vertical="justify"/>
    </xf>
    <xf numFmtId="0" fontId="26" fillId="0" borderId="39" xfId="0" applyFont="1" applyBorder="1" applyAlignment="1">
      <alignment horizontal="left" vertical="justify"/>
    </xf>
    <xf numFmtId="0" fontId="21" fillId="0" borderId="33" xfId="54" applyFont="1" applyFill="1" applyBorder="1" applyAlignment="1">
      <alignment horizontal="center" vertical="center" wrapText="1"/>
      <protection/>
    </xf>
    <xf numFmtId="0" fontId="21" fillId="0" borderId="40" xfId="54" applyFont="1" applyFill="1" applyBorder="1" applyAlignment="1">
      <alignment horizontal="center" vertical="center" wrapText="1"/>
      <protection/>
    </xf>
    <xf numFmtId="177" fontId="24" fillId="0" borderId="41" xfId="54" applyNumberFormat="1" applyFont="1" applyFill="1" applyBorder="1" applyAlignment="1">
      <alignment horizontal="center" vertical="justify"/>
      <protection/>
    </xf>
    <xf numFmtId="177" fontId="24" fillId="0" borderId="42" xfId="54" applyNumberFormat="1" applyFont="1" applyFill="1" applyBorder="1" applyAlignment="1">
      <alignment horizontal="center" vertical="justify"/>
      <protection/>
    </xf>
    <xf numFmtId="177" fontId="24" fillId="0" borderId="19" xfId="54" applyNumberFormat="1" applyFont="1" applyFill="1" applyBorder="1" applyAlignment="1">
      <alignment horizontal="center" vertical="justify"/>
      <protection/>
    </xf>
    <xf numFmtId="177" fontId="24" fillId="0" borderId="43" xfId="54" applyNumberFormat="1" applyFont="1" applyFill="1" applyBorder="1" applyAlignment="1">
      <alignment horizontal="center" vertical="justify"/>
      <protection/>
    </xf>
    <xf numFmtId="0" fontId="24" fillId="0" borderId="21" xfId="54" applyFont="1" applyFill="1" applyBorder="1" applyAlignment="1">
      <alignment horizontal="center" vertical="center" wrapText="1"/>
      <protection/>
    </xf>
    <xf numFmtId="0" fontId="24" fillId="0" borderId="44" xfId="54" applyFont="1" applyFill="1" applyBorder="1" applyAlignment="1">
      <alignment horizontal="center" vertical="center" wrapText="1"/>
      <protection/>
    </xf>
    <xf numFmtId="0" fontId="24" fillId="0" borderId="45" xfId="54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/>
    </xf>
    <xf numFmtId="4" fontId="24" fillId="0" borderId="21" xfId="54" applyNumberFormat="1" applyFont="1" applyFill="1" applyBorder="1" applyAlignment="1">
      <alignment horizontal="left" vertical="top" wrapText="1"/>
      <protection/>
    </xf>
    <xf numFmtId="4" fontId="24" fillId="0" borderId="22" xfId="54" applyNumberFormat="1" applyFont="1" applyFill="1" applyBorder="1" applyAlignment="1">
      <alignment horizontal="left" vertical="top" wrapText="1"/>
      <protection/>
    </xf>
    <xf numFmtId="4" fontId="24" fillId="0" borderId="44" xfId="54" applyNumberFormat="1" applyFont="1" applyFill="1" applyBorder="1" applyAlignment="1">
      <alignment horizontal="left" vertical="top" wrapText="1"/>
      <protection/>
    </xf>
    <xf numFmtId="4" fontId="24" fillId="0" borderId="24" xfId="54" applyNumberFormat="1" applyFont="1" applyFill="1" applyBorder="1" applyAlignment="1">
      <alignment horizontal="left" vertical="top" wrapText="1"/>
      <protection/>
    </xf>
    <xf numFmtId="4" fontId="24" fillId="0" borderId="25" xfId="54" applyNumberFormat="1" applyFont="1" applyFill="1" applyBorder="1" applyAlignment="1">
      <alignment horizontal="left" vertical="top" wrapText="1"/>
      <protection/>
    </xf>
    <xf numFmtId="4" fontId="24" fillId="0" borderId="42" xfId="54" applyNumberFormat="1" applyFont="1" applyFill="1" applyBorder="1" applyAlignment="1">
      <alignment horizontal="left" vertical="top" wrapText="1"/>
      <protection/>
    </xf>
    <xf numFmtId="0" fontId="23" fillId="0" borderId="28" xfId="54" applyFont="1" applyBorder="1" applyAlignment="1">
      <alignment horizontal="left" vertical="top" wrapText="1"/>
      <protection/>
    </xf>
    <xf numFmtId="4" fontId="24" fillId="0" borderId="46" xfId="54" applyNumberFormat="1" applyFont="1" applyFill="1" applyBorder="1" applyAlignment="1">
      <alignment horizontal="center" vertical="center" wrapText="1"/>
      <protection/>
    </xf>
    <xf numFmtId="4" fontId="24" fillId="0" borderId="35" xfId="54" applyNumberFormat="1" applyFont="1" applyFill="1" applyBorder="1" applyAlignment="1">
      <alignment horizontal="center" vertical="center" wrapText="1"/>
      <protection/>
    </xf>
    <xf numFmtId="4" fontId="24" fillId="0" borderId="47" xfId="54" applyNumberFormat="1" applyFont="1" applyFill="1" applyBorder="1" applyAlignment="1">
      <alignment horizontal="center" vertical="center" wrapText="1"/>
      <protection/>
    </xf>
    <xf numFmtId="4" fontId="24" fillId="0" borderId="21" xfId="54" applyNumberFormat="1" applyFont="1" applyFill="1" applyBorder="1" applyAlignment="1">
      <alignment horizontal="center" vertical="center" wrapText="1"/>
      <protection/>
    </xf>
    <xf numFmtId="4" fontId="24" fillId="0" borderId="22" xfId="54" applyNumberFormat="1" applyFont="1" applyFill="1" applyBorder="1" applyAlignment="1">
      <alignment horizontal="center" vertical="center" wrapText="1"/>
      <protection/>
    </xf>
    <xf numFmtId="4" fontId="24" fillId="0" borderId="44" xfId="54" applyNumberFormat="1" applyFont="1" applyFill="1" applyBorder="1" applyAlignment="1">
      <alignment horizontal="center" vertical="center" wrapText="1"/>
      <protection/>
    </xf>
    <xf numFmtId="4" fontId="24" fillId="0" borderId="27" xfId="54" applyNumberFormat="1" applyFont="1" applyFill="1" applyBorder="1" applyAlignment="1">
      <alignment horizontal="center" vertical="center" wrapText="1"/>
      <protection/>
    </xf>
    <xf numFmtId="4" fontId="24" fillId="0" borderId="28" xfId="54" applyNumberFormat="1" applyFont="1" applyFill="1" applyBorder="1" applyAlignment="1">
      <alignment horizontal="center" vertical="center" wrapText="1"/>
      <protection/>
    </xf>
    <xf numFmtId="4" fontId="24" fillId="0" borderId="48" xfId="54" applyNumberFormat="1" applyFont="1" applyFill="1" applyBorder="1" applyAlignment="1">
      <alignment horizontal="center" vertical="center" wrapText="1"/>
      <protection/>
    </xf>
    <xf numFmtId="4" fontId="24" fillId="0" borderId="37" xfId="54" applyNumberFormat="1" applyFont="1" applyFill="1" applyBorder="1" applyAlignment="1">
      <alignment horizontal="center" vertical="center" wrapText="1"/>
      <protection/>
    </xf>
    <xf numFmtId="4" fontId="24" fillId="0" borderId="38" xfId="54" applyNumberFormat="1" applyFont="1" applyFill="1" applyBorder="1" applyAlignment="1">
      <alignment horizontal="center" vertical="center" wrapText="1"/>
      <protection/>
    </xf>
    <xf numFmtId="4" fontId="24" fillId="0" borderId="49" xfId="54" applyNumberFormat="1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left" vertical="top" wrapText="1"/>
      <protection/>
    </xf>
    <xf numFmtId="0" fontId="24" fillId="0" borderId="46" xfId="54" applyFont="1" applyFill="1" applyBorder="1" applyAlignment="1">
      <alignment horizontal="center" vertical="center" wrapText="1"/>
      <protection/>
    </xf>
    <xf numFmtId="177" fontId="25" fillId="0" borderId="50" xfId="54" applyNumberFormat="1" applyFont="1" applyFill="1" applyBorder="1" applyAlignment="1">
      <alignment horizontal="center" vertical="justify" wrapText="1"/>
      <protection/>
    </xf>
    <xf numFmtId="177" fontId="25" fillId="0" borderId="33" xfId="54" applyNumberFormat="1" applyFont="1" applyFill="1" applyBorder="1" applyAlignment="1">
      <alignment horizontal="center" vertical="justify" wrapText="1"/>
      <protection/>
    </xf>
    <xf numFmtId="177" fontId="25" fillId="0" borderId="40" xfId="54" applyNumberFormat="1" applyFont="1" applyFill="1" applyBorder="1" applyAlignment="1">
      <alignment horizontal="center" vertical="justify" wrapText="1"/>
      <protection/>
    </xf>
    <xf numFmtId="4" fontId="24" fillId="0" borderId="43" xfId="54" applyNumberFormat="1" applyFont="1" applyFill="1" applyBorder="1" applyAlignment="1">
      <alignment horizontal="center" vertical="justify"/>
      <protection/>
    </xf>
    <xf numFmtId="4" fontId="24" fillId="0" borderId="19" xfId="54" applyNumberFormat="1" applyFont="1" applyFill="1" applyBorder="1" applyAlignment="1">
      <alignment horizontal="center" vertical="justify"/>
      <protection/>
    </xf>
    <xf numFmtId="4" fontId="24" fillId="0" borderId="41" xfId="54" applyNumberFormat="1" applyFont="1" applyFill="1" applyBorder="1" applyAlignment="1">
      <alignment horizontal="center" vertical="justify"/>
      <protection/>
    </xf>
    <xf numFmtId="4" fontId="24" fillId="0" borderId="42" xfId="54" applyNumberFormat="1" applyFont="1" applyFill="1" applyBorder="1" applyAlignment="1">
      <alignment horizontal="center" vertical="justify"/>
      <protection/>
    </xf>
    <xf numFmtId="0" fontId="20" fillId="0" borderId="0" xfId="54" applyFont="1" applyBorder="1" applyAlignment="1">
      <alignment horizontal="center" vertical="justify" wrapText="1"/>
      <protection/>
    </xf>
    <xf numFmtId="0" fontId="23" fillId="0" borderId="31" xfId="54" applyFont="1" applyBorder="1" applyAlignment="1">
      <alignment horizontal="left" vertical="top" wrapText="1"/>
      <protection/>
    </xf>
    <xf numFmtId="0" fontId="21" fillId="0" borderId="0" xfId="54" applyFont="1" applyBorder="1" applyAlignment="1">
      <alignment horizontal="center" vertical="justify" wrapText="1"/>
      <protection/>
    </xf>
    <xf numFmtId="0" fontId="24" fillId="0" borderId="23" xfId="54" applyFont="1" applyFill="1" applyBorder="1" applyAlignment="1">
      <alignment horizontal="center" vertical="center" wrapText="1"/>
      <protection/>
    </xf>
    <xf numFmtId="177" fontId="24" fillId="0" borderId="51" xfId="54" applyNumberFormat="1" applyFont="1" applyFill="1" applyBorder="1" applyAlignment="1">
      <alignment horizontal="center" vertical="justify"/>
      <protection/>
    </xf>
    <xf numFmtId="0" fontId="24" fillId="0" borderId="38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center" vertical="top" wrapText="1"/>
      <protection/>
    </xf>
    <xf numFmtId="0" fontId="28" fillId="0" borderId="0" xfId="0" applyFont="1" applyAlignment="1">
      <alignment horizontal="center" wrapText="1"/>
    </xf>
    <xf numFmtId="0" fontId="23" fillId="0" borderId="0" xfId="54" applyFont="1" applyBorder="1" applyAlignment="1">
      <alignment horizontal="center" vertical="top" wrapText="1"/>
      <protection/>
    </xf>
    <xf numFmtId="177" fontId="24" fillId="0" borderId="26" xfId="54" applyNumberFormat="1" applyFont="1" applyFill="1" applyBorder="1" applyAlignment="1">
      <alignment horizontal="center" vertical="justify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1">
      <selection activeCell="G22" sqref="G22:H22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1.140625" style="0" hidden="1" customWidth="1"/>
    <col min="10" max="11" width="10.7109375" style="0" customWidth="1"/>
    <col min="12" max="12" width="9.28125" style="0" bestFit="1" customWidth="1"/>
    <col min="13" max="14" width="9.57421875" style="0" bestFit="1" customWidth="1"/>
  </cols>
  <sheetData>
    <row r="2" spans="1:8" ht="35.25" customHeight="1">
      <c r="A2" s="108" t="s">
        <v>32</v>
      </c>
      <c r="B2" s="108"/>
      <c r="C2" s="108"/>
      <c r="D2" s="108"/>
      <c r="E2" s="108"/>
      <c r="F2" s="108"/>
      <c r="G2" s="108"/>
      <c r="H2" s="108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101" t="s">
        <v>0</v>
      </c>
      <c r="B4" s="101"/>
      <c r="C4" s="101"/>
      <c r="D4" s="101"/>
      <c r="E4" s="101"/>
      <c r="F4" s="101"/>
      <c r="G4" s="101"/>
      <c r="H4" s="101"/>
    </row>
    <row r="5" spans="1:8" ht="14.25" customHeight="1">
      <c r="A5" s="103" t="s">
        <v>1</v>
      </c>
      <c r="B5" s="103"/>
      <c r="C5" s="103"/>
      <c r="D5" s="103"/>
      <c r="E5" s="103"/>
      <c r="F5" s="103"/>
      <c r="G5" s="103"/>
      <c r="H5" s="103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92" t="s">
        <v>26</v>
      </c>
      <c r="B7" s="92"/>
      <c r="C7" s="92"/>
      <c r="D7" s="92"/>
      <c r="E7" s="92"/>
      <c r="F7" s="92"/>
      <c r="G7" s="92"/>
    </row>
    <row r="8" spans="1:11" ht="15" customHeight="1" thickBot="1">
      <c r="A8" s="109" t="s">
        <v>2</v>
      </c>
      <c r="B8" s="109"/>
      <c r="C8" s="109"/>
      <c r="D8" s="109"/>
      <c r="E8" s="109"/>
      <c r="F8" s="109"/>
      <c r="G8" s="109"/>
      <c r="H8" s="109"/>
      <c r="I8" s="1"/>
      <c r="J8" s="1"/>
      <c r="K8" s="1"/>
    </row>
    <row r="9" spans="1:8" ht="15">
      <c r="A9" s="93" t="s">
        <v>3</v>
      </c>
      <c r="B9" s="58"/>
      <c r="C9" s="58"/>
      <c r="D9" s="58"/>
      <c r="E9" s="58"/>
      <c r="F9" s="58"/>
      <c r="G9" s="58"/>
      <c r="H9" s="59"/>
    </row>
    <row r="10" spans="1:8" ht="12.75" customHeight="1">
      <c r="A10" s="69" t="s">
        <v>4</v>
      </c>
      <c r="B10" s="70"/>
      <c r="C10" s="71" t="s">
        <v>5</v>
      </c>
      <c r="D10" s="72"/>
      <c r="E10" s="71" t="s">
        <v>6</v>
      </c>
      <c r="F10" s="70"/>
      <c r="G10" s="71" t="s">
        <v>7</v>
      </c>
      <c r="H10" s="104"/>
    </row>
    <row r="11" spans="1:14" ht="15.75" thickBot="1">
      <c r="A11" s="68">
        <f>$E66*$E$70*$E$72*1000+$E$71+E$63+$E$72*1000</f>
        <v>2941.924991</v>
      </c>
      <c r="B11" s="67"/>
      <c r="C11" s="65">
        <f>$E66*$E$70*$E$72*1000+$E$71+F$63+$E$72*1000</f>
        <v>3578.184991</v>
      </c>
      <c r="D11" s="66"/>
      <c r="E11" s="67">
        <f>$E66*$E$70*$E$72*1000+$E$71+G$63+$E$72*1000</f>
        <v>3814.064991</v>
      </c>
      <c r="F11" s="67"/>
      <c r="G11" s="65">
        <f>$E66*$E$70*$E$72*1000+$E$71+H$63+$E$72*1000</f>
        <v>4780.654990999999</v>
      </c>
      <c r="H11" s="110"/>
      <c r="K11" s="31"/>
      <c r="L11" s="31"/>
      <c r="M11" s="31"/>
      <c r="N11" s="32"/>
    </row>
    <row r="12" spans="1:8" ht="15" customHeight="1" thickBot="1">
      <c r="A12" s="109" t="s">
        <v>8</v>
      </c>
      <c r="B12" s="109"/>
      <c r="C12" s="109"/>
      <c r="D12" s="109"/>
      <c r="E12" s="109"/>
      <c r="F12" s="109"/>
      <c r="G12" s="109"/>
      <c r="H12" s="109"/>
    </row>
    <row r="13" spans="1:8" ht="15" customHeight="1">
      <c r="A13" s="93" t="s">
        <v>3</v>
      </c>
      <c r="B13" s="58"/>
      <c r="C13" s="58"/>
      <c r="D13" s="58"/>
      <c r="E13" s="58"/>
      <c r="F13" s="58"/>
      <c r="G13" s="58"/>
      <c r="H13" s="59"/>
    </row>
    <row r="14" spans="1:8" ht="15">
      <c r="A14" s="69" t="s">
        <v>4</v>
      </c>
      <c r="B14" s="70"/>
      <c r="C14" s="71" t="s">
        <v>5</v>
      </c>
      <c r="D14" s="72"/>
      <c r="E14" s="71" t="s">
        <v>6</v>
      </c>
      <c r="F14" s="70"/>
      <c r="G14" s="71" t="s">
        <v>7</v>
      </c>
      <c r="H14" s="104"/>
    </row>
    <row r="15" spans="1:8" ht="15.75" thickBot="1">
      <c r="A15" s="68">
        <f>$E67*$E$70*$E$72*1000+$E$71+E$63+$E$72*1000</f>
        <v>2939.316593</v>
      </c>
      <c r="B15" s="67"/>
      <c r="C15" s="65">
        <f>$E67*$E$70*$E$72*1000+$E$71+F$63+$E$72*1000</f>
        <v>3575.576593</v>
      </c>
      <c r="D15" s="66"/>
      <c r="E15" s="67">
        <f>$E67*$E$70*$E$72*1000+$E$71+G$63+$E$72*1000</f>
        <v>3811.456593</v>
      </c>
      <c r="F15" s="67"/>
      <c r="G15" s="67">
        <f>$E67*$E$70*$E$72*1000+$E$71+H$63+$E$72*1000</f>
        <v>4778.046593</v>
      </c>
      <c r="H15" s="105"/>
    </row>
    <row r="16" spans="1:8" ht="15" customHeight="1" thickBot="1">
      <c r="A16" s="109" t="s">
        <v>9</v>
      </c>
      <c r="B16" s="109"/>
      <c r="C16" s="109"/>
      <c r="D16" s="109"/>
      <c r="E16" s="109"/>
      <c r="F16" s="109"/>
      <c r="G16" s="109"/>
      <c r="H16" s="109"/>
    </row>
    <row r="17" spans="1:8" ht="15" customHeight="1">
      <c r="A17" s="93" t="s">
        <v>3</v>
      </c>
      <c r="B17" s="58"/>
      <c r="C17" s="58"/>
      <c r="D17" s="58"/>
      <c r="E17" s="58"/>
      <c r="F17" s="58"/>
      <c r="G17" s="58"/>
      <c r="H17" s="59"/>
    </row>
    <row r="18" spans="1:8" ht="15" customHeight="1">
      <c r="A18" s="69" t="s">
        <v>4</v>
      </c>
      <c r="B18" s="70"/>
      <c r="C18" s="71" t="s">
        <v>5</v>
      </c>
      <c r="D18" s="72"/>
      <c r="E18" s="71" t="s">
        <v>6</v>
      </c>
      <c r="F18" s="70"/>
      <c r="G18" s="71" t="s">
        <v>7</v>
      </c>
      <c r="H18" s="104"/>
    </row>
    <row r="19" spans="1:8" ht="14.25" customHeight="1" thickBot="1">
      <c r="A19" s="68">
        <f>$E68*$E$70*$E$72*1000+$E$71+E$63+$E$72*1000</f>
        <v>2923.905002</v>
      </c>
      <c r="B19" s="67"/>
      <c r="C19" s="65">
        <f>$E68*$E$70*$E$72*1000+$E$71+F$63+$E$72*1000</f>
        <v>3560.1650019999997</v>
      </c>
      <c r="D19" s="66"/>
      <c r="E19" s="67">
        <f>$E68*$E$70*$E$72*1000+$E$71+G$63+$E$72*1000</f>
        <v>3796.045002</v>
      </c>
      <c r="F19" s="67"/>
      <c r="G19" s="67">
        <f>$E68*$E$70*$E$72*1000+$E$71+H$63+$E$72*1000</f>
        <v>4762.635002</v>
      </c>
      <c r="H19" s="105"/>
    </row>
    <row r="20" spans="1:7" ht="15" customHeight="1" thickBot="1">
      <c r="A20" s="79" t="s">
        <v>10</v>
      </c>
      <c r="B20" s="79"/>
      <c r="C20" s="79"/>
      <c r="D20" s="79"/>
      <c r="E20" s="79"/>
      <c r="F20" s="79"/>
      <c r="G20" s="79"/>
    </row>
    <row r="21" spans="1:8" ht="15" customHeight="1">
      <c r="A21" s="93" t="s">
        <v>3</v>
      </c>
      <c r="B21" s="58"/>
      <c r="C21" s="58"/>
      <c r="D21" s="58"/>
      <c r="E21" s="58"/>
      <c r="F21" s="58"/>
      <c r="G21" s="58"/>
      <c r="H21" s="59"/>
    </row>
    <row r="22" spans="1:8" ht="15" customHeight="1">
      <c r="A22" s="69" t="s">
        <v>4</v>
      </c>
      <c r="B22" s="70"/>
      <c r="C22" s="71" t="s">
        <v>5</v>
      </c>
      <c r="D22" s="72"/>
      <c r="E22" s="71" t="s">
        <v>6</v>
      </c>
      <c r="F22" s="70"/>
      <c r="G22" s="71" t="s">
        <v>7</v>
      </c>
      <c r="H22" s="104"/>
    </row>
    <row r="23" spans="1:8" ht="15" customHeight="1" thickBot="1">
      <c r="A23" s="68">
        <f>$E69*$E$70*$E$72*1000+$E$71+E$63+$E$72*1000</f>
        <v>2911.45082</v>
      </c>
      <c r="B23" s="67"/>
      <c r="C23" s="65">
        <f>$E69*$E$70*$E$72*1000+$E$71+F$63+$E$72*1000</f>
        <v>3547.71082</v>
      </c>
      <c r="D23" s="66"/>
      <c r="E23" s="67">
        <f>$E69*$E$70*$E$72*1000+$E$71+G$63+$E$72*1000</f>
        <v>3783.59082</v>
      </c>
      <c r="F23" s="67"/>
      <c r="G23" s="67">
        <f>$E69*$E$70*$E$72*1000+$E$71+H$63+$E$72*1000</f>
        <v>4750.18082</v>
      </c>
      <c r="H23" s="105"/>
    </row>
    <row r="24" spans="1:8" ht="43.5" customHeight="1">
      <c r="A24" s="107" t="s">
        <v>24</v>
      </c>
      <c r="B24" s="107"/>
      <c r="C24" s="107"/>
      <c r="D24" s="107"/>
      <c r="E24" s="107"/>
      <c r="F24" s="107"/>
      <c r="G24" s="107"/>
      <c r="H24" s="107"/>
    </row>
    <row r="25" spans="1:8" ht="15.75" customHeight="1" hidden="1" thickBot="1">
      <c r="A25" s="94">
        <f>E72*1000+44.98+E71</f>
        <v>2088.753</v>
      </c>
      <c r="B25" s="95"/>
      <c r="C25" s="95"/>
      <c r="D25" s="95"/>
      <c r="E25" s="95"/>
      <c r="F25" s="95"/>
      <c r="G25" s="95"/>
      <c r="H25" s="96"/>
    </row>
    <row r="26" spans="1:9" s="3" customFormat="1" ht="27.75" customHeight="1" hidden="1">
      <c r="A26" s="107" t="s">
        <v>25</v>
      </c>
      <c r="B26" s="107"/>
      <c r="C26" s="107"/>
      <c r="D26" s="107"/>
      <c r="E26" s="107"/>
      <c r="F26" s="107"/>
      <c r="G26" s="107"/>
      <c r="H26" s="107"/>
      <c r="I26" s="2"/>
    </row>
    <row r="27" spans="1:8" ht="18.75" customHeight="1" hidden="1">
      <c r="A27" s="106" t="s">
        <v>3</v>
      </c>
      <c r="B27" s="106"/>
      <c r="C27" s="106"/>
      <c r="D27" s="106"/>
      <c r="E27" s="106"/>
      <c r="F27" s="106"/>
      <c r="G27" s="106"/>
      <c r="H27" s="106"/>
    </row>
    <row r="28" spans="1:8" ht="12.75" customHeight="1" hidden="1">
      <c r="A28" s="69" t="s">
        <v>4</v>
      </c>
      <c r="B28" s="70"/>
      <c r="C28" s="71" t="s">
        <v>5</v>
      </c>
      <c r="D28" s="72"/>
      <c r="E28" s="71" t="s">
        <v>6</v>
      </c>
      <c r="F28" s="70"/>
      <c r="G28" s="71" t="s">
        <v>7</v>
      </c>
      <c r="H28" s="70"/>
    </row>
    <row r="29" spans="1:8" ht="15.75" hidden="1" thickBot="1">
      <c r="A29" s="97">
        <f>$E$71+E$63+$E$72*1000</f>
        <v>2897.123</v>
      </c>
      <c r="B29" s="98"/>
      <c r="C29" s="99">
        <f>$E$71+F$63+$E$72*1000</f>
        <v>3533.383</v>
      </c>
      <c r="D29" s="100"/>
      <c r="E29" s="98">
        <f>$E$71+G$63+$E$72*1000</f>
        <v>3769.263</v>
      </c>
      <c r="F29" s="98"/>
      <c r="G29" s="98">
        <f>+$E$71+H$63+$E$72*1000</f>
        <v>4735.853</v>
      </c>
      <c r="H29" s="98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101" t="s">
        <v>11</v>
      </c>
      <c r="B31" s="101"/>
      <c r="C31" s="101"/>
      <c r="D31" s="101"/>
      <c r="E31" s="101"/>
      <c r="F31" s="101"/>
      <c r="G31" s="101"/>
      <c r="H31" s="28"/>
    </row>
    <row r="32" spans="1:7" ht="18" customHeight="1">
      <c r="A32" s="103" t="s">
        <v>12</v>
      </c>
      <c r="B32" s="103"/>
      <c r="C32" s="103"/>
      <c r="D32" s="103"/>
      <c r="E32" s="103"/>
      <c r="F32" s="103"/>
      <c r="G32" s="103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92" t="s">
        <v>27</v>
      </c>
      <c r="B34" s="92"/>
      <c r="C34" s="92"/>
      <c r="D34" s="92"/>
      <c r="E34" s="92"/>
      <c r="F34" s="92"/>
      <c r="G34" s="92"/>
    </row>
    <row r="35" spans="1:11" ht="15" customHeight="1" thickBot="1">
      <c r="A35" s="102" t="s">
        <v>2</v>
      </c>
      <c r="B35" s="102"/>
      <c r="C35" s="102"/>
      <c r="D35" s="102"/>
      <c r="E35" s="102"/>
      <c r="F35" s="102"/>
      <c r="G35" s="102"/>
      <c r="H35" s="1"/>
      <c r="I35" s="1"/>
      <c r="J35" s="1"/>
      <c r="K35" s="1"/>
    </row>
    <row r="36" spans="1:8" ht="15">
      <c r="A36" s="80" t="s">
        <v>13</v>
      </c>
      <c r="B36" s="81"/>
      <c r="C36" s="81"/>
      <c r="D36" s="82"/>
      <c r="E36" s="57" t="s">
        <v>3</v>
      </c>
      <c r="F36" s="58"/>
      <c r="G36" s="58"/>
      <c r="H36" s="59"/>
    </row>
    <row r="37" spans="1:8" ht="15">
      <c r="A37" s="83"/>
      <c r="B37" s="84"/>
      <c r="C37" s="84"/>
      <c r="D37" s="85"/>
      <c r="E37" s="8" t="s">
        <v>4</v>
      </c>
      <c r="F37" s="8" t="s">
        <v>5</v>
      </c>
      <c r="G37" s="8" t="s">
        <v>6</v>
      </c>
      <c r="H37" s="9" t="s">
        <v>7</v>
      </c>
    </row>
    <row r="38" spans="1:9" ht="12.75" customHeight="1">
      <c r="A38" s="73" t="s">
        <v>16</v>
      </c>
      <c r="B38" s="74"/>
      <c r="C38" s="74"/>
      <c r="D38" s="75"/>
      <c r="E38" s="29">
        <f>$E66*$E$70*$I$38+$E$71+E$63+$I$38</f>
        <v>1751.37251502</v>
      </c>
      <c r="F38" s="29">
        <f>$E66*$E$70*$I$38+$E$71+F$63+$I$38</f>
        <v>2387.63251502</v>
      </c>
      <c r="G38" s="29">
        <f>$E66*$E$70*$I$38+$E$71+G$63+$I$38</f>
        <v>2623.51251502</v>
      </c>
      <c r="H38" s="29">
        <f>$E66*$E$70*$I$38+$E$71+H$63+$I$38</f>
        <v>3590.10251502</v>
      </c>
      <c r="I38" s="33">
        <v>876.02</v>
      </c>
    </row>
    <row r="39" spans="1:9" ht="15">
      <c r="A39" s="73" t="s">
        <v>15</v>
      </c>
      <c r="B39" s="74"/>
      <c r="C39" s="74"/>
      <c r="D39" s="75"/>
      <c r="E39" s="29">
        <f>$E67*$E$70*$I$39+$E$71+E$63+$I$39</f>
        <v>2805.66967038</v>
      </c>
      <c r="F39" s="29">
        <f>$E67*$E$70*$I$39+$E$71+F$63+$I$39</f>
        <v>3441.92967038</v>
      </c>
      <c r="G39" s="29">
        <f>$E67*$E$70*$I$39+$E$71+G$63+$I$39</f>
        <v>3677.80967038</v>
      </c>
      <c r="H39" s="29">
        <f>$E67*$E$70*$I$39+$E$71+H$63+$I$39</f>
        <v>4644.39967038</v>
      </c>
      <c r="I39" s="34">
        <v>1910.06</v>
      </c>
    </row>
    <row r="40" spans="1:9" ht="15.75" thickBot="1">
      <c r="A40" s="73" t="s">
        <v>14</v>
      </c>
      <c r="B40" s="74"/>
      <c r="C40" s="74"/>
      <c r="D40" s="75"/>
      <c r="E40" s="29">
        <f>$E68*$E$70*$I$40+$E$71+E$63+$I$40</f>
        <v>6087.45949676</v>
      </c>
      <c r="F40" s="29">
        <f>$E68*$E$70*$I$40+$E$71+F$63+$I$40</f>
        <v>6723.71949676</v>
      </c>
      <c r="G40" s="29">
        <f>$E68*$E$70*$I$40+$E$71+G$63+$I$40</f>
        <v>6959.59949676</v>
      </c>
      <c r="H40" s="30">
        <f>$E68*$E$70*$I$40+$E$71+H$63+$I$40</f>
        <v>7926.18949676</v>
      </c>
      <c r="I40" s="34">
        <v>5163.58</v>
      </c>
    </row>
    <row r="41" spans="1:7" ht="15" customHeight="1" thickBot="1">
      <c r="A41" s="56" t="s">
        <v>8</v>
      </c>
      <c r="B41" s="56"/>
      <c r="C41" s="56"/>
      <c r="D41" s="56"/>
      <c r="E41" s="56"/>
      <c r="F41" s="56"/>
      <c r="G41" s="56"/>
    </row>
    <row r="42" spans="1:8" ht="15">
      <c r="A42" s="80" t="s">
        <v>13</v>
      </c>
      <c r="B42" s="81"/>
      <c r="C42" s="81"/>
      <c r="D42" s="82"/>
      <c r="E42" s="57" t="s">
        <v>3</v>
      </c>
      <c r="F42" s="58"/>
      <c r="G42" s="58"/>
      <c r="H42" s="59"/>
    </row>
    <row r="43" spans="1:8" ht="15">
      <c r="A43" s="83"/>
      <c r="B43" s="84"/>
      <c r="C43" s="84"/>
      <c r="D43" s="85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73" t="s">
        <v>16</v>
      </c>
      <c r="B44" s="74"/>
      <c r="C44" s="74"/>
      <c r="D44" s="75"/>
      <c r="E44" s="29">
        <f>$E67*$E$70*$I$38+$E$71+E$63+$I$38</f>
        <v>1750.25296146</v>
      </c>
      <c r="F44" s="29">
        <f>$E67*$E$70*$I$38+$E$71+F$63+$I$38</f>
        <v>2386.51296146</v>
      </c>
      <c r="G44" s="29">
        <f>$E67*$E$70*$I$38+$E$71+G$63+$I$38</f>
        <v>2622.39296146</v>
      </c>
      <c r="H44" s="29">
        <f>$E67*$E$70*$I$38+$E$71+H$63+$I$38</f>
        <v>3588.98296146</v>
      </c>
    </row>
    <row r="45" spans="1:8" ht="15">
      <c r="A45" s="73" t="s">
        <v>15</v>
      </c>
      <c r="B45" s="74"/>
      <c r="C45" s="74"/>
      <c r="D45" s="75"/>
      <c r="E45" s="29">
        <f>$E67*$E$70*$I$39+$E$71+E$63+$I$39</f>
        <v>2805.66967038</v>
      </c>
      <c r="F45" s="29">
        <f>$E67*$E$70*$I$39+$E$71+F$63+$I$39</f>
        <v>3441.92967038</v>
      </c>
      <c r="G45" s="29">
        <f>$E67*$E$70*$I$39+$E$71+G$63+$I$39</f>
        <v>3677.80967038</v>
      </c>
      <c r="H45" s="29">
        <f>$E67*$E$70*$I$39+$E$71+H$63+$I$39</f>
        <v>4644.39967038</v>
      </c>
    </row>
    <row r="46" spans="1:8" ht="15.75" thickBot="1">
      <c r="A46" s="73" t="s">
        <v>14</v>
      </c>
      <c r="B46" s="74"/>
      <c r="C46" s="74"/>
      <c r="D46" s="75"/>
      <c r="E46" s="29">
        <f>$E67*$E$70*$I$40+$E$71+E$63+$I$40</f>
        <v>6126.44968934</v>
      </c>
      <c r="F46" s="29">
        <f>$E67*$E$70*$I$40+$E$71+F$63+$I$40</f>
        <v>6762.709689339999</v>
      </c>
      <c r="G46" s="29">
        <f>$E67*$E$70*$I$40+$E$71+G$63+$I$40</f>
        <v>6998.58968934</v>
      </c>
      <c r="H46" s="30">
        <f>$E67*$E$70*$I$40+$E$71+H$63+$I$40</f>
        <v>7965.17968934</v>
      </c>
    </row>
    <row r="47" spans="1:7" ht="15" customHeight="1" thickBot="1">
      <c r="A47" s="56" t="s">
        <v>9</v>
      </c>
      <c r="B47" s="56"/>
      <c r="C47" s="56"/>
      <c r="D47" s="56"/>
      <c r="E47" s="56"/>
      <c r="F47" s="56"/>
      <c r="G47" s="56"/>
    </row>
    <row r="48" spans="1:8" ht="15">
      <c r="A48" s="80" t="s">
        <v>13</v>
      </c>
      <c r="B48" s="81"/>
      <c r="C48" s="81"/>
      <c r="D48" s="82"/>
      <c r="E48" s="57" t="s">
        <v>3</v>
      </c>
      <c r="F48" s="58"/>
      <c r="G48" s="58"/>
      <c r="H48" s="59"/>
    </row>
    <row r="49" spans="1:8" ht="15">
      <c r="A49" s="83"/>
      <c r="B49" s="84"/>
      <c r="C49" s="84"/>
      <c r="D49" s="85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73" t="s">
        <v>16</v>
      </c>
      <c r="B50" s="74"/>
      <c r="C50" s="74"/>
      <c r="D50" s="75"/>
      <c r="E50" s="29">
        <f>$E68*$E$70*$I$38+$E$71+E$63+$I$38</f>
        <v>1743.6381344400002</v>
      </c>
      <c r="F50" s="29">
        <f>$E68*$E$70*$I$38+$E$71+F$63+$I$38</f>
        <v>2379.89813444</v>
      </c>
      <c r="G50" s="29">
        <f>$E68*$E$70*$I$38+$E$71+G$63+$I$38</f>
        <v>2615.77813444</v>
      </c>
      <c r="H50" s="29">
        <f>$E68*$E$70*$I$38+$E$71+H$63+$I$38</f>
        <v>3582.3681344399997</v>
      </c>
    </row>
    <row r="51" spans="1:8" ht="15">
      <c r="A51" s="73" t="s">
        <v>15</v>
      </c>
      <c r="B51" s="74"/>
      <c r="C51" s="74"/>
      <c r="D51" s="75"/>
      <c r="E51" s="29">
        <f>$E68*$E$70*$I$39+$E$71+E$63+$I$39</f>
        <v>2791.24680732</v>
      </c>
      <c r="F51" s="29">
        <f>$E68*$E$70*$I$39+$E$71+F$63+$I$39</f>
        <v>3427.50680732</v>
      </c>
      <c r="G51" s="29">
        <f>$E68*$E$70*$I$39+$E$71+G$63+$I$39</f>
        <v>3663.38680732</v>
      </c>
      <c r="H51" s="29">
        <f>$E68*$E$70*$I$39+$E$71+H$63+$I$39</f>
        <v>4629.976807319999</v>
      </c>
    </row>
    <row r="52" spans="1:8" ht="15.75" thickBot="1">
      <c r="A52" s="73" t="s">
        <v>14</v>
      </c>
      <c r="B52" s="74"/>
      <c r="C52" s="74"/>
      <c r="D52" s="75"/>
      <c r="E52" s="29">
        <f>$E68*$E$70*$I$40+$E$71+E$63+$I$40</f>
        <v>6087.45949676</v>
      </c>
      <c r="F52" s="29">
        <f>$E68*$E$70*$I$40+$E$71+F$63+$I$40</f>
        <v>6723.71949676</v>
      </c>
      <c r="G52" s="29">
        <f>$E68*$E$70*$I$40+$E$71+G$63+$I$40</f>
        <v>6959.59949676</v>
      </c>
      <c r="H52" s="30">
        <f>$E68*$E$70*$I$40+$E$71+H$63+$I$40</f>
        <v>7926.18949676</v>
      </c>
    </row>
    <row r="53" spans="1:7" ht="15" customHeight="1" thickBot="1">
      <c r="A53" s="56" t="s">
        <v>10</v>
      </c>
      <c r="B53" s="56"/>
      <c r="C53" s="56"/>
      <c r="D53" s="56"/>
      <c r="E53" s="56"/>
      <c r="F53" s="56"/>
      <c r="G53" s="56"/>
    </row>
    <row r="54" spans="1:8" ht="15">
      <c r="A54" s="86" t="s">
        <v>13</v>
      </c>
      <c r="B54" s="87"/>
      <c r="C54" s="87"/>
      <c r="D54" s="88"/>
      <c r="E54" s="57" t="s">
        <v>3</v>
      </c>
      <c r="F54" s="58"/>
      <c r="G54" s="58"/>
      <c r="H54" s="59"/>
    </row>
    <row r="55" spans="1:8" ht="15">
      <c r="A55" s="89"/>
      <c r="B55" s="90"/>
      <c r="C55" s="90"/>
      <c r="D55" s="91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73" t="s">
        <v>16</v>
      </c>
      <c r="B56" s="74"/>
      <c r="C56" s="74"/>
      <c r="D56" s="75"/>
      <c r="E56" s="29">
        <f>$E69*$E$70*$I$38+$E$71+E$63+$I$38</f>
        <v>1738.2926604</v>
      </c>
      <c r="F56" s="29">
        <f>$E69*$E$70*$I$38+$E$71+F$63+$I$38</f>
        <v>2374.5526603999997</v>
      </c>
      <c r="G56" s="29">
        <f>$E69*$E$70*$I$38+$E$71+G$63+$I$38</f>
        <v>2610.4326604</v>
      </c>
      <c r="H56" s="29">
        <f>$E69*$E$70*$I$38+$E$71+H$63+$I$38</f>
        <v>3577.0226604</v>
      </c>
    </row>
    <row r="57" spans="1:8" ht="15">
      <c r="A57" s="73" t="s">
        <v>15</v>
      </c>
      <c r="B57" s="74"/>
      <c r="C57" s="74"/>
      <c r="D57" s="75"/>
      <c r="E57" s="29">
        <f>$E69*$E$70*$I$39+$E$71+E$63+$I$39</f>
        <v>2779.5916212</v>
      </c>
      <c r="F57" s="29">
        <f>$E69*$E$70*$I$39+$E$71+F$63+$I$39</f>
        <v>3415.8516212</v>
      </c>
      <c r="G57" s="29">
        <f>$E69*$E$70*$I$39+$E$71+G$63+$I$39</f>
        <v>3651.7316212</v>
      </c>
      <c r="H57" s="29">
        <f>$E69*$E$70*$I$39+$E$71+H$63+$I$39</f>
        <v>4618.3216212</v>
      </c>
    </row>
    <row r="58" spans="1:8" ht="15.75" thickBot="1">
      <c r="A58" s="76" t="s">
        <v>14</v>
      </c>
      <c r="B58" s="77"/>
      <c r="C58" s="77"/>
      <c r="D58" s="78"/>
      <c r="E58" s="30">
        <f>$E69*$E$70*$I$40+$E$71+E$63+$I$40</f>
        <v>6055.9513316</v>
      </c>
      <c r="F58" s="30">
        <f>$E69*$E$70*$I$40+$E$71+F$63+$I$40</f>
        <v>6692.2113315999995</v>
      </c>
      <c r="G58" s="30">
        <f>$E69*$E$70*$I$40+$E$71+G$63+$I$40</f>
        <v>6928.0913316</v>
      </c>
      <c r="H58" s="30">
        <f>$E69*$E$70*$I$40+$E$71+H$63+$I$40</f>
        <v>7894.6813316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44" t="s">
        <v>23</v>
      </c>
      <c r="B61" s="45"/>
      <c r="C61" s="45"/>
      <c r="D61" s="46"/>
      <c r="E61" s="63" t="s">
        <v>3</v>
      </c>
      <c r="F61" s="63"/>
      <c r="G61" s="63"/>
      <c r="H61" s="64"/>
    </row>
    <row r="62" spans="1:8" s="12" customFormat="1" ht="14.25" customHeight="1" thickBot="1">
      <c r="A62" s="47"/>
      <c r="B62" s="48"/>
      <c r="C62" s="48"/>
      <c r="D62" s="49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60" t="s">
        <v>28</v>
      </c>
      <c r="B63" s="61"/>
      <c r="C63" s="61"/>
      <c r="D63" s="62"/>
      <c r="E63" s="16">
        <v>853.35</v>
      </c>
      <c r="F63" s="17">
        <v>1489.61</v>
      </c>
      <c r="G63" s="17">
        <v>1725.49</v>
      </c>
      <c r="H63" s="18">
        <v>2692.08</v>
      </c>
    </row>
    <row r="64" spans="1:8" s="12" customFormat="1" ht="28.5" customHeight="1">
      <c r="A64" s="38" t="s">
        <v>29</v>
      </c>
      <c r="B64" s="39"/>
      <c r="C64" s="39"/>
      <c r="D64" s="40"/>
      <c r="E64" s="25">
        <v>70.56</v>
      </c>
      <c r="F64" s="26">
        <v>181.73</v>
      </c>
      <c r="G64" s="26">
        <v>295.45</v>
      </c>
      <c r="H64" s="27">
        <v>602.85</v>
      </c>
    </row>
    <row r="65" spans="1:8" s="12" customFormat="1" ht="15.75" customHeight="1">
      <c r="A65" s="38" t="s">
        <v>22</v>
      </c>
      <c r="B65" s="39"/>
      <c r="C65" s="39"/>
      <c r="D65" s="40"/>
      <c r="E65" s="21">
        <v>513104.22</v>
      </c>
      <c r="F65" s="22">
        <v>740845.93</v>
      </c>
      <c r="G65" s="22">
        <v>899651.09</v>
      </c>
      <c r="H65" s="23">
        <v>1180887.09</v>
      </c>
    </row>
    <row r="66" spans="1:8" s="12" customFormat="1" ht="27" customHeight="1">
      <c r="A66" s="38" t="s">
        <v>17</v>
      </c>
      <c r="B66" s="39"/>
      <c r="C66" s="39"/>
      <c r="D66" s="40"/>
      <c r="E66" s="35">
        <v>0.2439</v>
      </c>
      <c r="F66" s="36"/>
      <c r="G66" s="36"/>
      <c r="H66" s="37"/>
    </row>
    <row r="67" spans="1:8" s="12" customFormat="1" ht="24" customHeight="1">
      <c r="A67" s="38" t="s">
        <v>18</v>
      </c>
      <c r="B67" s="39"/>
      <c r="C67" s="39"/>
      <c r="D67" s="40"/>
      <c r="E67" s="35">
        <v>0.2297</v>
      </c>
      <c r="F67" s="36"/>
      <c r="G67" s="36"/>
      <c r="H67" s="37"/>
    </row>
    <row r="68" spans="1:8" s="12" customFormat="1" ht="26.25" customHeight="1">
      <c r="A68" s="38" t="s">
        <v>19</v>
      </c>
      <c r="B68" s="39"/>
      <c r="C68" s="39"/>
      <c r="D68" s="40"/>
      <c r="E68" s="35">
        <v>0.1458</v>
      </c>
      <c r="F68" s="36"/>
      <c r="G68" s="36"/>
      <c r="H68" s="37"/>
    </row>
    <row r="69" spans="1:8" s="12" customFormat="1" ht="15.75" customHeight="1">
      <c r="A69" s="38" t="s">
        <v>20</v>
      </c>
      <c r="B69" s="39"/>
      <c r="C69" s="39"/>
      <c r="D69" s="40"/>
      <c r="E69" s="35">
        <v>0.078</v>
      </c>
      <c r="F69" s="36"/>
      <c r="G69" s="36"/>
      <c r="H69" s="37"/>
    </row>
    <row r="70" spans="1:8" s="12" customFormat="1" ht="15" customHeight="1">
      <c r="A70" s="38" t="s">
        <v>21</v>
      </c>
      <c r="B70" s="39"/>
      <c r="C70" s="39"/>
      <c r="D70" s="40"/>
      <c r="E70" s="50">
        <v>0.09</v>
      </c>
      <c r="F70" s="51"/>
      <c r="G70" s="51"/>
      <c r="H70" s="52"/>
    </row>
    <row r="71" spans="1:8" ht="15" customHeight="1">
      <c r="A71" s="38" t="s">
        <v>30</v>
      </c>
      <c r="B71" s="39"/>
      <c r="C71" s="39"/>
      <c r="D71" s="40"/>
      <c r="E71" s="50">
        <v>2.773</v>
      </c>
      <c r="F71" s="51"/>
      <c r="G71" s="51"/>
      <c r="H71" s="52"/>
    </row>
    <row r="72" spans="1:8" ht="13.5" thickBot="1">
      <c r="A72" s="41" t="s">
        <v>31</v>
      </c>
      <c r="B72" s="42"/>
      <c r="C72" s="42"/>
      <c r="D72" s="43"/>
      <c r="E72" s="53">
        <v>2.041</v>
      </c>
      <c r="F72" s="54"/>
      <c r="G72" s="54"/>
      <c r="H72" s="55"/>
    </row>
  </sheetData>
  <sheetProtection/>
  <mergeCells count="102"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A5:H5"/>
    <mergeCell ref="A2:H2"/>
    <mergeCell ref="A4:H4"/>
    <mergeCell ref="A10:B10"/>
    <mergeCell ref="C10:D10"/>
    <mergeCell ref="E10:F10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48:D49"/>
    <mergeCell ref="A45:D45"/>
    <mergeCell ref="E48:H48"/>
    <mergeCell ref="E42:H42"/>
    <mergeCell ref="A41:G41"/>
    <mergeCell ref="A47:G47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Оксана sid. Сидоренко</cp:lastModifiedBy>
  <cp:lastPrinted>2013-06-03T01:44:12Z</cp:lastPrinted>
  <dcterms:created xsi:type="dcterms:W3CDTF">2013-01-28T10:03:36Z</dcterms:created>
  <dcterms:modified xsi:type="dcterms:W3CDTF">2018-05-04T07:55:33Z</dcterms:modified>
  <cp:category/>
  <cp:version/>
  <cp:contentType/>
  <cp:contentStatus/>
</cp:coreProperties>
</file>