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465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<sst xmlns="http://schemas.openxmlformats.org/spreadsheetml/2006/main" count="97" uniqueCount="36">
  <si>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</si>
  <si>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</si>
  <si>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</si>
  <si>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</si>
  <si>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</si>
  <si>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</si>
  <si>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</si>
  <si>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</si>
  <si>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</si>
  <si>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</si>
  <si>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</si>
  <si>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</si>
  <si>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</si>
  <si>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</si>
  <si>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</si>
  <si>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</si>
  <si>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</si>
  <si>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</si>
  <si>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</si>
  <si>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</si>
  <si>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</si>
  <si>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</si>
  <si>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</si>
  <si>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</si>
  <si>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</si>
  <si>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</si>
  <si>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</si>
  <si>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</si>
  <si>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</si>
  <si>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</si>
  <si>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</si>
  <si>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</si>
  <si>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август 2017 г. для потребителей ООО "Заринская горэлектросеть"</t>
  </si>
  <si>
    <t>754,89</t>
  </si>
  <si>
    <t>1798,77</t>
  </si>
  <si>
    <t>3228,55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</si>
</sst>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M40" sqref="M40"/>
    </sheetView>
  </sheetViews>
  <sheetFormatPr defaultColWidth="9.140625" defaultRowHeight="12.75"/>
  <cols>
    <col min="1" max="7" width="17.7109375" style="0" customWidth="1"/>
    <col min="8" max="8" width="21.421875" style="0" customWidth="1"/>
    <col min="9" max="10" width="0.2890625" style="0" hidden="1" customWidth="1"/>
    <col min="11" max="11" width="9.28125" style="0" hidden="1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3009.158595867838</v>
      </c>
      <c r="B11" s="42"/>
      <c r="C11" s="35">
        <f>$E66*$E$70*$E$72*1000+$E$71+F$63+$E$72*1000</f>
        <v>3668.4685958678374</v>
      </c>
      <c r="D11" s="49"/>
      <c r="E11" s="42">
        <f>$E66*$E$70*$E$72*1000+$E$71+G$63+$E$72*1000</f>
        <v>3912.9285958678374</v>
      </c>
      <c r="F11" s="42"/>
      <c r="G11" s="35">
        <f>$E66*$E$70*$E$72*1000+$E$71+H$63+$E$72*1000</f>
        <v>4914.578595867837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3006.5051473272333</v>
      </c>
      <c r="B15" s="42"/>
      <c r="C15" s="35">
        <f>$E67*$E$70*$E$72*1000+$E$71+F$63+$E$72*1000</f>
        <v>3665.8151473272337</v>
      </c>
      <c r="D15" s="49"/>
      <c r="E15" s="42">
        <f>$E67*$E$70*$E$72*1000+$E$71+G$63+$E$72*1000</f>
        <v>3910.2751473272338</v>
      </c>
      <c r="F15" s="42"/>
      <c r="G15" s="42">
        <f>$E67*$E$70*$E$72*1000+$E$71+H$63+$E$72*1000</f>
        <v>4911.925147327233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2990.8273774288746</v>
      </c>
      <c r="B19" s="42"/>
      <c r="C19" s="35">
        <f>$E68*$E$70*$E$72*1000+$E$71+F$63+$E$72*1000</f>
        <v>3650.137377428874</v>
      </c>
      <c r="D19" s="49"/>
      <c r="E19" s="42">
        <f>$E68*$E$70*$E$72*1000+$E$71+G$63+$E$72*1000</f>
        <v>3894.597377428874</v>
      </c>
      <c r="F19" s="42"/>
      <c r="G19" s="42">
        <f>$E68*$E$70*$E$72*1000+$E$71+H$63+$E$72*1000</f>
        <v>4896.247377428874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2978.1580949603554</v>
      </c>
      <c r="B23" s="42"/>
      <c r="C23" s="35">
        <f>$E69*$E$70*$E$72*1000+$E$71+F$63+$E$72*1000</f>
        <v>3637.4680949603553</v>
      </c>
      <c r="D23" s="49"/>
      <c r="E23" s="42">
        <f>$E69*$E$70*$E$72*1000+$E$71+G$63+$E$72*1000</f>
        <v>3881.9280949603553</v>
      </c>
      <c r="F23" s="42"/>
      <c r="G23" s="42">
        <f>$E69*$E$70*$E$72*1000+$E$71+H$63+$E$72*1000</f>
        <v>4883.578094960355</v>
      </c>
      <c r="H23" s="43"/>
    </row>
    <row r="24" spans="1:8" ht="43.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hidden="1" thickBot="1">
      <c r="A25" s="56">
        <f>E72*1000+44.98+E71</f>
        <v>2124.26281424436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2963.5828142443597</v>
      </c>
      <c r="B29" s="53"/>
      <c r="C29" s="67">
        <f>$E$71+F$63+$E$72*1000</f>
        <v>3622.8928142443597</v>
      </c>
      <c r="D29" s="68"/>
      <c r="E29" s="53">
        <f>$E$71+G$63+$E$72*1000</f>
        <v>3867.3528142443597</v>
      </c>
      <c r="F29" s="53"/>
      <c r="G29" s="53">
        <f>+$E$71+H$63+$E$72*1000</f>
        <v>4869.00281424436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90">
      <c r="A38" s="70" t="s">
        <v>16</v>
      </c>
      <c r="B38" s="71"/>
      <c r="C38" s="71"/>
      <c r="D38" s="72"/>
      <c r="E38" s="29">
        <f>$E66*$E$70*$I$38+$E$71+E$63+$I$38</f>
        <v>1658.79259039</v>
      </c>
      <c r="F38" s="29">
        <f>$E66*$E$70*$I$38+$E$71+F$63+$I$38</f>
        <v>2318.10259039</v>
      </c>
      <c r="G38" s="29">
        <f>$E66*$E$70*$I$38+$E$71+G$63+$I$38</f>
        <v>2562.56259039</v>
      </c>
      <c r="H38" s="29">
        <f>$E66*$E$70*$I$38+$E$71+H$63+$I$38</f>
        <v>3564.2125903899996</v>
      </c>
      <c r="I38" s="33" t="s">
        <v>33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2723.2879722099997</v>
      </c>
      <c r="F39" s="29">
        <f>$E67*$E$70*$I$39+$E$71+F$63+$I$39</f>
        <v>3382.59797221</v>
      </c>
      <c r="G39" s="29">
        <f>$E67*$E$70*$I$39+$E$71+G$63+$I$39</f>
        <v>3627.05797221</v>
      </c>
      <c r="H39" s="29">
        <f>$E67*$E$70*$I$39+$E$71+H$63+$I$39</f>
        <v>4628.70797221</v>
      </c>
      <c r="I39" s="34" t="s">
        <v>34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4158.2470331</v>
      </c>
      <c r="F40" s="29">
        <f>$E68*$E$70*$I$40+$E$71+F$63+$I$40</f>
        <v>4817.5570331</v>
      </c>
      <c r="G40" s="29">
        <f>$E68*$E$70*$I$40+$E$71+G$63+$I$40</f>
        <v>5062.0170331</v>
      </c>
      <c r="H40" s="30">
        <f>$E68*$E$70*$I$40+$E$71+H$63+$I$40</f>
        <v>6063.6670331000005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1657.82784097</v>
      </c>
      <c r="F44" s="29">
        <f>$E67*$E$70*$I$38+$E$71+F$63+$I$38</f>
        <v>2317.13784097</v>
      </c>
      <c r="G44" s="29">
        <f>$E67*$E$70*$I$38+$E$71+G$63+$I$38</f>
        <v>2561.59784097</v>
      </c>
      <c r="H44" s="29">
        <f>$E67*$E$70*$I$38+$E$71+H$63+$I$38</f>
        <v>3563.2478409699997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2723.2879722099997</v>
      </c>
      <c r="F45" s="29">
        <f>$E67*$E$70*$I$39+$E$71+F$63+$I$39</f>
        <v>3382.59797221</v>
      </c>
      <c r="G45" s="29">
        <f>$E67*$E$70*$I$39+$E$71+G$63+$I$39</f>
        <v>3627.05797221</v>
      </c>
      <c r="H45" s="29">
        <f>$E67*$E$70*$I$39+$E$71+H$63+$I$39</f>
        <v>4628.70797221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4182.62581415</v>
      </c>
      <c r="F46" s="29">
        <f>$E67*$E$70*$I$40+$E$71+F$63+$I$40</f>
        <v>4841.93581415</v>
      </c>
      <c r="G46" s="29">
        <f>$E67*$E$70*$I$40+$E$71+G$63+$I$40</f>
        <v>5086.395814150001</v>
      </c>
      <c r="H46" s="30">
        <f>$E67*$E$70*$I$40+$E$71+H$63+$I$40</f>
        <v>6088.04581415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1652.12766658</v>
      </c>
      <c r="F50" s="29">
        <f>$E68*$E$70*$I$38+$E$71+F$63+$I$38</f>
        <v>2311.43766658</v>
      </c>
      <c r="G50" s="29">
        <f>$E68*$E$70*$I$38+$E$71+G$63+$I$38</f>
        <v>2555.89766658</v>
      </c>
      <c r="H50" s="29">
        <f>$E68*$E$70*$I$38+$E$71+H$63+$I$38</f>
        <v>3557.5476665799997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2709.70545994</v>
      </c>
      <c r="F51" s="29">
        <f>$E68*$E$70*$I$39+$E$71+F$63+$I$39</f>
        <v>3369.01545994</v>
      </c>
      <c r="G51" s="29">
        <f>$E68*$E$70*$I$39+$E$71+G$63+$I$39</f>
        <v>3613.47545994</v>
      </c>
      <c r="H51" s="29">
        <f>$E68*$E$70*$I$39+$E$71+H$63+$I$39</f>
        <v>4615.12545994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4158.2470331</v>
      </c>
      <c r="F52" s="29">
        <f>$E68*$E$70*$I$40+$E$71+F$63+$I$40</f>
        <v>4817.5570331</v>
      </c>
      <c r="G52" s="29">
        <f>$E68*$E$70*$I$40+$E$71+G$63+$I$40</f>
        <v>5062.0170331</v>
      </c>
      <c r="H52" s="30">
        <f>$E68*$E$70*$I$40+$E$71+H$63+$I$40</f>
        <v>6063.6670331000005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1647.5213278</v>
      </c>
      <c r="F56" s="29">
        <f>$E69*$E$70*$I$38+$E$71+F$63+$I$38</f>
        <v>2306.8313278</v>
      </c>
      <c r="G56" s="29">
        <f>$E69*$E$70*$I$38+$E$71+G$63+$I$38</f>
        <v>2551.2913278</v>
      </c>
      <c r="H56" s="29">
        <f>$E69*$E$70*$I$38+$E$71+H$63+$I$38</f>
        <v>3552.9413277999997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2698.7293654</v>
      </c>
      <c r="F57" s="29">
        <f>$E69*$E$70*$I$39+$E$71+F$63+$I$39</f>
        <v>3358.0393654</v>
      </c>
      <c r="G57" s="29">
        <f>$E69*$E$70*$I$39+$E$71+G$63+$I$39</f>
        <v>3602.4993654</v>
      </c>
      <c r="H57" s="29">
        <f>$E69*$E$70*$I$39+$E$71+H$63+$I$39</f>
        <v>4604.1493654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4138.546421</v>
      </c>
      <c r="F58" s="30">
        <f>$E69*$E$70*$I$40+$E$71+F$63+$I$40</f>
        <v>4797.856421</v>
      </c>
      <c r="G58" s="30">
        <f>$E69*$E$70*$I$40+$E$71+G$63+$I$40</f>
        <v>5042.316421</v>
      </c>
      <c r="H58" s="30">
        <f>$E69*$E$70*$I$40+$E$71+H$63+$I$40</f>
        <v>6043.966421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522238.85</v>
      </c>
      <c r="F65" s="22">
        <v>825381.88</v>
      </c>
      <c r="G65" s="22">
        <v>907062.28</v>
      </c>
      <c r="H65" s="23">
        <v>1219753.94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0.2439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0.2297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0.1458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0.078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0.09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v>3.032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2.07625081424436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2017-08-01T07:02:11Z</dcterms:modified>
  <cp:category/>
  <cp:version/>
  <cp:contentType/>
  <cp:contentStatus/>
</cp:coreProperties>
</file>